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Entradas" sheetId="4" r:id="rId1"/>
    <sheet name="Saídas" sheetId="5" r:id="rId2"/>
    <sheet name="REG-ICMS" sheetId="6" r:id="rId3"/>
    <sheet name="APU-ICMS" sheetId="7" r:id="rId4"/>
    <sheet name="REG-IPI" sheetId="8" r:id="rId5"/>
    <sheet name="APU-IPI" sheetId="9" r:id="rId6"/>
  </sheets>
  <calcPr calcId="152511"/>
</workbook>
</file>

<file path=xl/calcChain.xml><?xml version="1.0" encoding="utf-8"?>
<calcChain xmlns="http://schemas.openxmlformats.org/spreadsheetml/2006/main">
  <c r="H6" i="4" l="1"/>
  <c r="Q10" i="5" l="1"/>
  <c r="Q11" i="5"/>
  <c r="Q12" i="5"/>
  <c r="Q13" i="5"/>
  <c r="Q14" i="5"/>
  <c r="Q15" i="5"/>
  <c r="Q16" i="5"/>
  <c r="Q39" i="9" l="1"/>
  <c r="N39" i="9"/>
  <c r="K39" i="9"/>
  <c r="Q45" i="8" s="1"/>
  <c r="H39" i="9"/>
  <c r="E39" i="9"/>
  <c r="W10" i="4"/>
  <c r="W11" i="4"/>
  <c r="W12" i="4"/>
  <c r="W13" i="4"/>
  <c r="W14" i="4"/>
  <c r="W15" i="4"/>
  <c r="W16" i="4"/>
  <c r="W17" i="4"/>
  <c r="W18" i="4"/>
  <c r="W19" i="4"/>
  <c r="W9" i="4"/>
  <c r="AO28" i="5"/>
  <c r="AO29" i="5"/>
  <c r="AK28" i="5"/>
  <c r="AK29" i="5"/>
  <c r="AG28" i="5"/>
  <c r="AG29" i="5"/>
  <c r="AC28" i="5"/>
  <c r="AC29" i="5"/>
  <c r="Y28" i="5"/>
  <c r="Y29" i="5"/>
  <c r="U28" i="5"/>
  <c r="U29" i="5"/>
  <c r="L28" i="5"/>
  <c r="L29" i="5"/>
  <c r="F28" i="5"/>
  <c r="F29" i="5"/>
  <c r="AO27" i="5"/>
  <c r="AK27" i="5"/>
  <c r="AG27" i="5"/>
  <c r="AC27" i="5"/>
  <c r="Y27" i="5"/>
  <c r="U27" i="5"/>
  <c r="L27" i="5"/>
  <c r="F27" i="5"/>
  <c r="AC23" i="5"/>
  <c r="H21" i="9" s="1"/>
  <c r="H33" i="9" s="1"/>
  <c r="AG23" i="5"/>
  <c r="K21" i="9" s="1"/>
  <c r="K33" i="9" s="1"/>
  <c r="AK23" i="5"/>
  <c r="N21" i="9" s="1"/>
  <c r="N33" i="9" s="1"/>
  <c r="AO23" i="5"/>
  <c r="Q21" i="9" s="1"/>
  <c r="Q33" i="9" s="1"/>
  <c r="AO22" i="5"/>
  <c r="AK22" i="5"/>
  <c r="N8" i="9" s="1"/>
  <c r="N20" i="9" s="1"/>
  <c r="AG22" i="5"/>
  <c r="AC22" i="5"/>
  <c r="H8" i="9" s="1"/>
  <c r="H20" i="9" s="1"/>
  <c r="Y23" i="5"/>
  <c r="Q21" i="7" s="1"/>
  <c r="Y22" i="5"/>
  <c r="Q8" i="7" s="1"/>
  <c r="U23" i="5"/>
  <c r="N21" i="7" s="1"/>
  <c r="U22" i="5"/>
  <c r="N8" i="7" s="1"/>
  <c r="L23" i="5"/>
  <c r="H21" i="7" s="1"/>
  <c r="L22" i="5"/>
  <c r="F23" i="5"/>
  <c r="E21" i="9" s="1"/>
  <c r="E33" i="9" s="1"/>
  <c r="F22" i="5"/>
  <c r="Q27" i="5"/>
  <c r="Q17" i="5"/>
  <c r="Q18" i="5"/>
  <c r="Q19" i="5"/>
  <c r="Q9" i="5"/>
  <c r="Q20" i="5" s="1"/>
  <c r="AO20" i="5"/>
  <c r="AK20" i="5"/>
  <c r="AG20" i="5"/>
  <c r="AC20" i="5"/>
  <c r="Y20" i="5"/>
  <c r="U20" i="5"/>
  <c r="L20" i="5"/>
  <c r="F20" i="5"/>
  <c r="AG30" i="5" l="1"/>
  <c r="AO30" i="5"/>
  <c r="U24" i="5"/>
  <c r="AG24" i="5"/>
  <c r="AO24" i="5"/>
  <c r="H40" i="9"/>
  <c r="Y30" i="5"/>
  <c r="L24" i="5"/>
  <c r="L30" i="5"/>
  <c r="F24" i="5"/>
  <c r="N40" i="9"/>
  <c r="H8" i="7"/>
  <c r="E8" i="9"/>
  <c r="E20" i="9" s="1"/>
  <c r="E40" i="9" s="1"/>
  <c r="K8" i="9"/>
  <c r="K20" i="9" s="1"/>
  <c r="K40" i="9" s="1"/>
  <c r="Q8" i="9"/>
  <c r="Q20" i="9" s="1"/>
  <c r="Q40" i="9" s="1"/>
  <c r="Q29" i="5"/>
  <c r="Y24" i="5"/>
  <c r="AC24" i="5"/>
  <c r="AK24" i="5"/>
  <c r="F30" i="5"/>
  <c r="U30" i="5"/>
  <c r="AC30" i="5"/>
  <c r="AK30" i="5"/>
  <c r="E8" i="7"/>
  <c r="E21" i="7"/>
  <c r="Q43" i="9"/>
  <c r="Q51" i="9" s="1"/>
  <c r="N54" i="9" s="1"/>
  <c r="Q28" i="5"/>
  <c r="Q22" i="5"/>
  <c r="K8" i="7" s="1"/>
  <c r="Q23" i="5"/>
  <c r="K21" i="7" s="1"/>
  <c r="AU28" i="4"/>
  <c r="AU29" i="4"/>
  <c r="AU27" i="4"/>
  <c r="AQ28" i="4"/>
  <c r="AQ29" i="4"/>
  <c r="AQ27" i="4"/>
  <c r="AM28" i="4"/>
  <c r="AM29" i="4"/>
  <c r="AM27" i="4"/>
  <c r="AI28" i="4"/>
  <c r="AI29" i="4"/>
  <c r="AI27" i="4"/>
  <c r="AE28" i="4"/>
  <c r="AE29" i="4"/>
  <c r="AE27" i="4"/>
  <c r="AA28" i="4"/>
  <c r="AA29" i="4"/>
  <c r="AA27" i="4"/>
  <c r="R28" i="4"/>
  <c r="R29" i="4"/>
  <c r="R27" i="4"/>
  <c r="M28" i="4"/>
  <c r="M29" i="4"/>
  <c r="M27" i="4"/>
  <c r="AU23" i="4"/>
  <c r="Q15" i="8" s="1"/>
  <c r="AQ23" i="4"/>
  <c r="N15" i="8" s="1"/>
  <c r="AM23" i="4"/>
  <c r="K15" i="8" s="1"/>
  <c r="AI23" i="4"/>
  <c r="H15" i="8" s="1"/>
  <c r="AE23" i="4"/>
  <c r="Q15" i="6" s="1"/>
  <c r="AA23" i="4"/>
  <c r="N15" i="6" s="1"/>
  <c r="W23" i="4"/>
  <c r="K15" i="6" s="1"/>
  <c r="R23" i="4"/>
  <c r="H15" i="6" s="1"/>
  <c r="R22" i="4"/>
  <c r="M23" i="4"/>
  <c r="AU22" i="4"/>
  <c r="AQ22" i="4"/>
  <c r="AM22" i="4"/>
  <c r="AI22" i="4"/>
  <c r="AE22" i="4"/>
  <c r="AA22" i="4"/>
  <c r="W22" i="4"/>
  <c r="M22" i="4"/>
  <c r="AU20" i="4"/>
  <c r="AQ20" i="4"/>
  <c r="AM20" i="4"/>
  <c r="AI20" i="4"/>
  <c r="AE20" i="4"/>
  <c r="AA20" i="4"/>
  <c r="R20" i="4"/>
  <c r="M20" i="4"/>
  <c r="W29" i="4"/>
  <c r="W27" i="4"/>
  <c r="E15" i="8" l="1"/>
  <c r="E15" i="6"/>
  <c r="R30" i="4"/>
  <c r="Q30" i="5"/>
  <c r="AQ30" i="4"/>
  <c r="AE30" i="4"/>
  <c r="AM30" i="4"/>
  <c r="W24" i="4"/>
  <c r="K8" i="6"/>
  <c r="K19" i="6" s="1"/>
  <c r="AM24" i="4"/>
  <c r="K8" i="8"/>
  <c r="K19" i="8" s="1"/>
  <c r="AE24" i="4"/>
  <c r="Q8" i="6"/>
  <c r="Q19" i="6" s="1"/>
  <c r="AU24" i="4"/>
  <c r="Q8" i="8"/>
  <c r="Q19" i="8" s="1"/>
  <c r="Q40" i="8" s="1"/>
  <c r="R24" i="4"/>
  <c r="H8" i="6"/>
  <c r="H19" i="6" s="1"/>
  <c r="M24" i="4"/>
  <c r="E8" i="6"/>
  <c r="E8" i="8"/>
  <c r="AA24" i="4"/>
  <c r="N8" i="6"/>
  <c r="N19" i="6" s="1"/>
  <c r="AI24" i="4"/>
  <c r="H8" i="8"/>
  <c r="H19" i="8" s="1"/>
  <c r="AQ24" i="4"/>
  <c r="N8" i="8"/>
  <c r="M30" i="4"/>
  <c r="AA30" i="4"/>
  <c r="AI30" i="4"/>
  <c r="AU30" i="4"/>
  <c r="Q24" i="5"/>
  <c r="W28" i="4"/>
  <c r="W30" i="4" s="1"/>
  <c r="W20" i="4"/>
  <c r="Q39" i="8"/>
  <c r="N39" i="8"/>
  <c r="K39" i="8"/>
  <c r="Q44" i="8" s="1"/>
  <c r="H39" i="8"/>
  <c r="E39" i="8"/>
  <c r="Q31" i="8"/>
  <c r="N31" i="8"/>
  <c r="K31" i="8"/>
  <c r="H31" i="8"/>
  <c r="E31" i="8"/>
  <c r="N19" i="8"/>
  <c r="Q44" i="7"/>
  <c r="H39" i="7"/>
  <c r="K39" i="7"/>
  <c r="N39" i="7"/>
  <c r="Q39" i="7"/>
  <c r="E39" i="7"/>
  <c r="H33" i="7"/>
  <c r="K33" i="7"/>
  <c r="N33" i="7"/>
  <c r="Q33" i="7"/>
  <c r="E33" i="7"/>
  <c r="H20" i="7"/>
  <c r="K20" i="7"/>
  <c r="N20" i="7"/>
  <c r="Q20" i="7"/>
  <c r="E20" i="7"/>
  <c r="Q39" i="6"/>
  <c r="N39" i="6"/>
  <c r="K39" i="6"/>
  <c r="H39" i="6"/>
  <c r="E39" i="6"/>
  <c r="Q31" i="6"/>
  <c r="N31" i="6"/>
  <c r="K31" i="6"/>
  <c r="H31" i="6"/>
  <c r="E31" i="6"/>
  <c r="E19" i="8" l="1"/>
  <c r="E40" i="8" s="1"/>
  <c r="H40" i="6"/>
  <c r="Q40" i="6"/>
  <c r="K40" i="6"/>
  <c r="Q55" i="6" s="1"/>
  <c r="Q65" i="6" s="1"/>
  <c r="E40" i="7"/>
  <c r="N40" i="7"/>
  <c r="H40" i="7"/>
  <c r="E19" i="6"/>
  <c r="E40" i="6" s="1"/>
  <c r="K40" i="8"/>
  <c r="Q43" i="8"/>
  <c r="Q53" i="8" s="1"/>
  <c r="Q55" i="8" s="1"/>
  <c r="N55" i="9" s="1"/>
  <c r="N40" i="6"/>
  <c r="Q40" i="7"/>
  <c r="K40" i="7"/>
  <c r="Q43" i="6" s="1"/>
  <c r="Q52" i="6" s="1"/>
  <c r="H40" i="8"/>
  <c r="N40" i="8"/>
  <c r="Q67" i="6" l="1"/>
  <c r="Q43" i="7" s="1"/>
  <c r="Q51" i="7" s="1"/>
  <c r="Q57" i="9"/>
  <c r="Q54" i="9"/>
</calcChain>
</file>

<file path=xl/sharedStrings.xml><?xml version="1.0" encoding="utf-8"?>
<sst xmlns="http://schemas.openxmlformats.org/spreadsheetml/2006/main" count="302" uniqueCount="146">
  <si>
    <t>LIVRO REGISTRO DE ENTRADAS</t>
  </si>
  <si>
    <t>MODELO 1</t>
  </si>
  <si>
    <t>D  O  C  U  M  E  N  T  O       F  I  S  C  A  L</t>
  </si>
  <si>
    <t>I  C  M  S    -      V A L O R E S     F I S C A I S</t>
  </si>
  <si>
    <t>I. P. I.     -      V  A  L  O  R  E  S       F  I  S  C  A  I  S</t>
  </si>
  <si>
    <t>DATA</t>
  </si>
  <si>
    <t>ANO</t>
  </si>
  <si>
    <t>R E G I S T R O     D E     S A Í D A S</t>
  </si>
  <si>
    <t>MODELO 2</t>
  </si>
  <si>
    <t>DOCUMENTO  FISCAL</t>
  </si>
  <si>
    <t xml:space="preserve"> ANO</t>
  </si>
  <si>
    <t>Dia</t>
  </si>
  <si>
    <t>Mês</t>
  </si>
  <si>
    <t>REGISTRO DE</t>
  </si>
  <si>
    <t>PERÍODO DE............ A.............</t>
  </si>
  <si>
    <t>ENTRADAS</t>
  </si>
  <si>
    <t>I.C.M.S. - VALORES FISCAIS</t>
  </si>
  <si>
    <t xml:space="preserve">              N A T U R E Z A</t>
  </si>
  <si>
    <t>OPERAÇÕES COM DÉBITO DO IMPOSTO</t>
  </si>
  <si>
    <t>OPERAÇÕES SEM CRÉDITO  DO  IMPOSTO</t>
  </si>
  <si>
    <t>Contábil</t>
  </si>
  <si>
    <t>Fiscal</t>
  </si>
  <si>
    <t>BASE DE CÁLCULO</t>
  </si>
  <si>
    <t xml:space="preserve"> IMPOSTO CREDITADO</t>
  </si>
  <si>
    <t>ISENTAS OU NÃO TRIBUT.</t>
  </si>
  <si>
    <t>OUTRAS</t>
  </si>
  <si>
    <t>Compras para  industrialização</t>
  </si>
  <si>
    <t>Compras para comercialização</t>
  </si>
  <si>
    <t>Industrialização efetuada por outras empresas</t>
  </si>
  <si>
    <t>Transferências para industrialização</t>
  </si>
  <si>
    <t>Transferências para comercialização</t>
  </si>
  <si>
    <t>Devoluções de vendas de produção do estabelecimento</t>
  </si>
  <si>
    <t>Devol.  vendas mercad. adquiridas e/ou receb.de terceiros</t>
  </si>
  <si>
    <t>Compras para o ativo imobilizado</t>
  </si>
  <si>
    <t>Transferências para o ativo imobilizado</t>
  </si>
  <si>
    <t>Outras entradas não especificadas</t>
  </si>
  <si>
    <t>Subtotal</t>
  </si>
  <si>
    <t>Compras para industrialização</t>
  </si>
  <si>
    <t>Transferências para comercializçaão</t>
  </si>
  <si>
    <t>Devoluções de vendas de produtção do estabelecimento</t>
  </si>
  <si>
    <t>Devol. vendas mercad. adquiridas e/ou receb.de terceiros</t>
  </si>
  <si>
    <t>compras para o ativo imobilizado</t>
  </si>
  <si>
    <t>Compras e/ou transferências de material de consumo</t>
  </si>
  <si>
    <t>Compras de material de consumo</t>
  </si>
  <si>
    <t>T O T A I S</t>
  </si>
  <si>
    <t>DÉBITO DO IMPOSTO</t>
  </si>
  <si>
    <t xml:space="preserve">     001  - POR SAÍDAS COM DÉBITO DO IMPOSTO</t>
  </si>
  <si>
    <t xml:space="preserve">     002  -  OUTROS DÉBITOS:</t>
  </si>
  <si>
    <t xml:space="preserve">    003  -  ESTORNOS DE CRÉDITOS:</t>
  </si>
  <si>
    <t xml:space="preserve">    004  -  TOTAL</t>
  </si>
  <si>
    <t>CRÉDITO DO IMPOSTO</t>
  </si>
  <si>
    <t xml:space="preserve">     005  -  POR ENTRADAS COM CRÉDITO DO IMPOSTO</t>
  </si>
  <si>
    <t xml:space="preserve">     006  -  OUTROS CRÉDITOS:</t>
  </si>
  <si>
    <t xml:space="preserve">    007  -  ESTORNOS DE DÉBITOS:</t>
  </si>
  <si>
    <t xml:space="preserve">    010  -  SUBTOTAL</t>
  </si>
  <si>
    <t xml:space="preserve">    011  -  SALDO CREDOR DO PERÍODO ANTERIOR:</t>
  </si>
  <si>
    <t xml:space="preserve">    012  -  TOTAL</t>
  </si>
  <si>
    <t>APURAÇÃO DO ICMS</t>
  </si>
  <si>
    <t>DE...........................................DE 19..........</t>
  </si>
  <si>
    <t>SAÍDAS</t>
  </si>
  <si>
    <t>OPERAÇÕES SEM DÉBITO DO  IMPOSTO</t>
  </si>
  <si>
    <t xml:space="preserve"> IMPOSTO DEBITADO</t>
  </si>
  <si>
    <t>ISENTAS OU TRIBUT.</t>
  </si>
  <si>
    <t>Vendas de produção do estabelecimento</t>
  </si>
  <si>
    <t>Vendas de mercad. adquiridas e/ou recebidas de terceiros</t>
  </si>
  <si>
    <t>Industrialização efetuada p/ outras empresas</t>
  </si>
  <si>
    <t>Transferências de produção do estabelecimento</t>
  </si>
  <si>
    <t>Transf. de mercad. adquiridas e/ou recebidas de terceiros</t>
  </si>
  <si>
    <t>Devoluções de compras para industrialização</t>
  </si>
  <si>
    <t>Devoluções de compras para comercialização</t>
  </si>
  <si>
    <t>Vendas de ativo imobilizado</t>
  </si>
  <si>
    <t>Transferências de ativo imobilizado</t>
  </si>
  <si>
    <t>Transferências de material de consumo</t>
  </si>
  <si>
    <t>Devoluções de compras p/ o ativo imobilizado</t>
  </si>
  <si>
    <t>Outras saídas não específicadas</t>
  </si>
  <si>
    <t>Vendas de Mercad. adquiridas e/ou recebidas de terceiros</t>
  </si>
  <si>
    <t>Industrialização efetuada para outras empresas</t>
  </si>
  <si>
    <t>Devoluções de compras para para industrialização</t>
  </si>
  <si>
    <t>Devoluções de compras para o ativo imobilizado</t>
  </si>
  <si>
    <t>Outras saídas não especificadas</t>
  </si>
  <si>
    <t>APURAÇÃO DOS SALDOS</t>
  </si>
  <si>
    <t xml:space="preserve">     013  -  SALDO DEVEDOR (Débito menos Crédito)</t>
  </si>
  <si>
    <t xml:space="preserve">     014  -  DEDUÇÕES:</t>
  </si>
  <si>
    <t xml:space="preserve">    015  -  IMPOSTO A RECOLHER</t>
  </si>
  <si>
    <t xml:space="preserve">    016  -  SALDO CREDOR (Crédito menos Débito) A TRANSPORAR PARA O PERÍODO SEGUINTE</t>
  </si>
  <si>
    <t>GUIAS DE RECOLHIMENTO</t>
  </si>
  <si>
    <t>GUIA DE INFORMAÇÃO</t>
  </si>
  <si>
    <t>NÚMERO</t>
  </si>
  <si>
    <t>VALOR</t>
  </si>
  <si>
    <t>ÓRGÃO ARRECADADOR</t>
  </si>
  <si>
    <t>OBSERVAÇÕES:</t>
  </si>
  <si>
    <t>Entrada para industrialização por encomenda</t>
  </si>
  <si>
    <t>I.P.I - VALORES FISCAIS</t>
  </si>
  <si>
    <t xml:space="preserve">     001 - POR ENTRADAS DO MERCADO NACIONAL</t>
  </si>
  <si>
    <t xml:space="preserve">     002 - POR ENTRADAS DO MERCADO EXTERNO</t>
  </si>
  <si>
    <t xml:space="preserve">     003 - POR SAÍDAS PARA O MERCADO EXTERNO</t>
  </si>
  <si>
    <t xml:space="preserve">     004 - ESTORNO DE DÉBITOS</t>
  </si>
  <si>
    <t>N A T U R E Z A</t>
  </si>
  <si>
    <t xml:space="preserve">     005 - OUTROS CRÉDITOS</t>
  </si>
  <si>
    <t>DEMONSTRATIVO DE CRÉDITOS</t>
  </si>
  <si>
    <t xml:space="preserve">     006 - SUBTOTAL</t>
  </si>
  <si>
    <t xml:space="preserve">     007 - SALDO CREDOR NO PERÍODO ANTERIOR</t>
  </si>
  <si>
    <t xml:space="preserve">     008 - TOTAL</t>
  </si>
  <si>
    <t>Observações</t>
  </si>
  <si>
    <t>Soma</t>
  </si>
  <si>
    <t>Resumo por CFOP</t>
  </si>
  <si>
    <t>Total do CFOP</t>
  </si>
  <si>
    <t>Total do Resumo por CFOP</t>
  </si>
  <si>
    <t>Resumo por Alíquota</t>
  </si>
  <si>
    <t>Total da alíquota de</t>
  </si>
  <si>
    <t>Total do Resumo por Alíquota</t>
  </si>
  <si>
    <t>Total da Alíquota de</t>
  </si>
  <si>
    <t>Compras para industrialização com substituição tributária</t>
  </si>
  <si>
    <t>DEMONSTRATIVO DE DÉBITOS</t>
  </si>
  <si>
    <t>009 - POR SAÍDAS PARA O MERCADO NACIONAL</t>
  </si>
  <si>
    <t>010 - ESTORNOS DE CRÉDITOS:</t>
  </si>
  <si>
    <t>011 - RESSARCIMENTO DE CRÉDITOS</t>
  </si>
  <si>
    <t>012 - OUTROS DÉBITOS</t>
  </si>
  <si>
    <t>013 - TOTAL</t>
  </si>
  <si>
    <t xml:space="preserve">014 - DÉBITO TOTAL </t>
  </si>
  <si>
    <t>(= ITEM 013)</t>
  </si>
  <si>
    <t xml:space="preserve">015 - CRÉDITO TOTAL </t>
  </si>
  <si>
    <t>(= ITEM 008)</t>
  </si>
  <si>
    <t xml:space="preserve">016 - SALDO DEVEDOR </t>
  </si>
  <si>
    <t>(ITEM 014 - ITEM 015)</t>
  </si>
  <si>
    <t xml:space="preserve">017 - SALDO CREDOR </t>
  </si>
  <si>
    <t>(ITEM 015 - ITEM 014)</t>
  </si>
  <si>
    <t>DISTRIBUIÇÃO DO SALDO DEVEDOR PELOS PRAZOS DE RECOLHIMENTO</t>
  </si>
  <si>
    <t>Nº QUINZENAS</t>
  </si>
  <si>
    <t>DATA DE VENCIMENTO</t>
  </si>
  <si>
    <t>DATA VENCIMENTO</t>
  </si>
  <si>
    <t>I.P.I. - VALORES FISCAIS</t>
  </si>
  <si>
    <t>APURAÇÃO DO IPI</t>
  </si>
  <si>
    <t>ESPÉCIE</t>
  </si>
  <si>
    <t>SÉRIE E
SUB-SÉRIE</t>
  </si>
  <si>
    <t>NÚMEROS</t>
  </si>
  <si>
    <t>VALOR CONTÁBIL</t>
  </si>
  <si>
    <t>CODIFICAÇÃO</t>
  </si>
  <si>
    <t>CONTÁBIL</t>
  </si>
  <si>
    <t>FISCAL</t>
  </si>
  <si>
    <t>IMPOSTO DEBITADO</t>
  </si>
  <si>
    <t>ALÍQ.</t>
  </si>
  <si>
    <t>IMPOSTO
DEBITADO</t>
  </si>
  <si>
    <t>OPERAÇÕES SEM DÉBITO DO IMPOSTO</t>
  </si>
  <si>
    <t>ISENTAS OU NÃO TRIBUTADAS</t>
  </si>
  <si>
    <t>OBSERVAÇÕES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</si>
</sst>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 ;[Red]\-#,##0.00\ "/>
    <numFmt numFmtId="165" formatCode="00"/>
    <numFmt numFmtId="166" formatCode="000,000"/>
    <numFmt numFmtId="167" formatCode="0,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7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sz val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4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Border="1" applyAlignment="1">
      <alignment horizontal="centerContinuous"/>
    </xf>
    <xf numFmtId="0" fontId="1" fillId="0" borderId="0" xfId="1" applyBorder="1" applyAlignment="1">
      <alignment horizontal="centerContinuous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1" fillId="0" borderId="1" xfId="1" applyBorder="1"/>
    <xf numFmtId="0" fontId="1" fillId="0" borderId="2" xfId="1" applyBorder="1"/>
    <xf numFmtId="0" fontId="6" fillId="0" borderId="1" xfId="1" applyFont="1" applyBorder="1" applyAlignment="1">
      <alignment horizontal="centerContinuous"/>
    </xf>
    <xf numFmtId="0" fontId="7" fillId="0" borderId="3" xfId="1" applyFont="1" applyBorder="1" applyAlignment="1">
      <alignment horizontal="centerContinuous"/>
    </xf>
    <xf numFmtId="0" fontId="3" fillId="0" borderId="4" xfId="1" applyFont="1" applyBorder="1" applyAlignment="1">
      <alignment horizontal="centerContinuous"/>
    </xf>
    <xf numFmtId="0" fontId="3" fillId="0" borderId="3" xfId="1" applyFont="1" applyBorder="1" applyAlignment="1">
      <alignment horizontal="centerContinuous"/>
    </xf>
    <xf numFmtId="0" fontId="1" fillId="0" borderId="4" xfId="1" applyBorder="1" applyAlignment="1">
      <alignment horizontal="centerContinuous"/>
    </xf>
    <xf numFmtId="0" fontId="1" fillId="0" borderId="5" xfId="1" applyBorder="1" applyAlignment="1">
      <alignment horizontal="centerContinuous"/>
    </xf>
    <xf numFmtId="0" fontId="1" fillId="0" borderId="6" xfId="1" applyBorder="1"/>
    <xf numFmtId="0" fontId="1" fillId="0" borderId="3" xfId="1" applyBorder="1"/>
    <xf numFmtId="0" fontId="6" fillId="0" borderId="7" xfId="1" applyFont="1" applyBorder="1" applyAlignment="1">
      <alignment horizontal="centerContinuous"/>
    </xf>
    <xf numFmtId="0" fontId="3" fillId="0" borderId="8" xfId="1" applyFont="1" applyBorder="1" applyAlignment="1">
      <alignment horizontal="centerContinuous"/>
    </xf>
    <xf numFmtId="0" fontId="1" fillId="0" borderId="8" xfId="1" applyBorder="1"/>
    <xf numFmtId="0" fontId="1" fillId="0" borderId="9" xfId="1" applyBorder="1"/>
    <xf numFmtId="0" fontId="3" fillId="0" borderId="10" xfId="1" applyFont="1" applyBorder="1" applyAlignment="1">
      <alignment horizontal="centerContinuous"/>
    </xf>
    <xf numFmtId="0" fontId="1" fillId="0" borderId="8" xfId="1" applyBorder="1" applyAlignment="1">
      <alignment horizontal="centerContinuous"/>
    </xf>
    <xf numFmtId="0" fontId="3" fillId="0" borderId="9" xfId="1" applyFont="1" applyBorder="1" applyAlignment="1">
      <alignment horizontal="centerContinuous"/>
    </xf>
    <xf numFmtId="0" fontId="1" fillId="0" borderId="11" xfId="1" applyBorder="1"/>
    <xf numFmtId="0" fontId="1" fillId="0" borderId="12" xfId="1" applyBorder="1"/>
    <xf numFmtId="0" fontId="1" fillId="0" borderId="13" xfId="1" applyBorder="1"/>
    <xf numFmtId="0" fontId="1" fillId="0" borderId="14" xfId="1" applyBorder="1"/>
    <xf numFmtId="0" fontId="1" fillId="0" borderId="15" xfId="1" applyBorder="1"/>
    <xf numFmtId="0" fontId="8" fillId="0" borderId="16" xfId="1" applyFont="1" applyBorder="1" applyAlignment="1">
      <alignment horizontal="centerContinuous"/>
    </xf>
    <xf numFmtId="0" fontId="1" fillId="0" borderId="17" xfId="1" applyBorder="1" applyAlignment="1">
      <alignment horizontal="centerContinuous"/>
    </xf>
    <xf numFmtId="0" fontId="1" fillId="0" borderId="16" xfId="1" applyBorder="1"/>
    <xf numFmtId="0" fontId="1" fillId="0" borderId="18" xfId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22" xfId="1" applyBorder="1"/>
    <xf numFmtId="0" fontId="3" fillId="0" borderId="20" xfId="1" applyFont="1" applyBorder="1"/>
    <xf numFmtId="0" fontId="1" fillId="0" borderId="23" xfId="1" applyBorder="1"/>
    <xf numFmtId="0" fontId="1" fillId="0" borderId="24" xfId="1" applyBorder="1"/>
    <xf numFmtId="0" fontId="9" fillId="0" borderId="25" xfId="1" applyFont="1" applyBorder="1"/>
    <xf numFmtId="0" fontId="1" fillId="0" borderId="25" xfId="1" applyBorder="1"/>
    <xf numFmtId="0" fontId="1" fillId="0" borderId="27" xfId="1" applyBorder="1"/>
    <xf numFmtId="0" fontId="1" fillId="0" borderId="28" xfId="1" applyBorder="1"/>
    <xf numFmtId="0" fontId="1" fillId="0" borderId="29" xfId="1" applyBorder="1"/>
    <xf numFmtId="0" fontId="1" fillId="0" borderId="17" xfId="1" applyBorder="1"/>
    <xf numFmtId="0" fontId="1" fillId="0" borderId="30" xfId="1" applyBorder="1"/>
    <xf numFmtId="0" fontId="1" fillId="0" borderId="31" xfId="1" applyBorder="1"/>
    <xf numFmtId="0" fontId="1" fillId="0" borderId="32" xfId="1" applyBorder="1"/>
    <xf numFmtId="0" fontId="10" fillId="0" borderId="32" xfId="1" applyFont="1" applyBorder="1" applyAlignment="1">
      <alignment horizontal="center"/>
    </xf>
    <xf numFmtId="0" fontId="1" fillId="0" borderId="33" xfId="1" applyBorder="1"/>
    <xf numFmtId="0" fontId="1" fillId="0" borderId="34" xfId="1" applyBorder="1"/>
    <xf numFmtId="0" fontId="1" fillId="0" borderId="35" xfId="1" applyBorder="1"/>
    <xf numFmtId="0" fontId="1" fillId="0" borderId="36" xfId="1" applyBorder="1"/>
    <xf numFmtId="0" fontId="1" fillId="0" borderId="37" xfId="1" applyBorder="1"/>
    <xf numFmtId="0" fontId="1" fillId="0" borderId="45" xfId="1" applyBorder="1"/>
    <xf numFmtId="0" fontId="7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3" fillId="0" borderId="0" xfId="1" applyFont="1" applyAlignment="1">
      <alignment horizontal="right"/>
    </xf>
    <xf numFmtId="0" fontId="3" fillId="0" borderId="42" xfId="1" applyFont="1" applyBorder="1" applyAlignment="1">
      <alignment horizontal="centerContinuous"/>
    </xf>
    <xf numFmtId="0" fontId="3" fillId="0" borderId="5" xfId="1" applyFont="1" applyBorder="1" applyAlignment="1">
      <alignment horizontal="centerContinuous"/>
    </xf>
    <xf numFmtId="0" fontId="14" fillId="0" borderId="42" xfId="1" applyFont="1" applyBorder="1" applyAlignment="1">
      <alignment horizontal="centerContinuous"/>
    </xf>
    <xf numFmtId="0" fontId="1" fillId="0" borderId="4" xfId="1" applyBorder="1"/>
    <xf numFmtId="0" fontId="1" fillId="0" borderId="5" xfId="1" applyBorder="1"/>
    <xf numFmtId="0" fontId="3" fillId="0" borderId="7" xfId="1" applyFont="1" applyBorder="1" applyAlignment="1">
      <alignment horizontal="centerContinuous"/>
    </xf>
    <xf numFmtId="0" fontId="1" fillId="0" borderId="16" xfId="1" applyBorder="1" applyAlignment="1">
      <alignment horizontal="centerContinuous"/>
    </xf>
    <xf numFmtId="0" fontId="1" fillId="0" borderId="18" xfId="1" applyBorder="1" applyAlignment="1">
      <alignment horizontal="centerContinuous"/>
    </xf>
    <xf numFmtId="0" fontId="1" fillId="0" borderId="51" xfId="1" applyBorder="1"/>
    <xf numFmtId="0" fontId="1" fillId="0" borderId="25" xfId="1" applyBorder="1" applyAlignment="1">
      <alignment horizontal="left"/>
    </xf>
    <xf numFmtId="0" fontId="15" fillId="0" borderId="50" xfId="1" applyFont="1" applyBorder="1" applyAlignment="1">
      <alignment horizontal="center"/>
    </xf>
    <xf numFmtId="0" fontId="15" fillId="0" borderId="49" xfId="1" applyFont="1" applyBorder="1" applyAlignment="1">
      <alignment horizontal="center"/>
    </xf>
    <xf numFmtId="0" fontId="6" fillId="0" borderId="0" xfId="1" applyFont="1"/>
    <xf numFmtId="0" fontId="4" fillId="0" borderId="0" xfId="1" applyFont="1"/>
    <xf numFmtId="0" fontId="16" fillId="0" borderId="0" xfId="1" applyFont="1"/>
    <xf numFmtId="0" fontId="17" fillId="0" borderId="47" xfId="1" applyFont="1" applyBorder="1" applyAlignment="1">
      <alignment horizontal="centerContinuous"/>
    </xf>
    <xf numFmtId="0" fontId="18" fillId="0" borderId="55" xfId="1" applyFont="1" applyBorder="1" applyAlignment="1">
      <alignment horizontal="centerContinuous"/>
    </xf>
    <xf numFmtId="0" fontId="18" fillId="0" borderId="56" xfId="1" applyFont="1" applyBorder="1" applyAlignment="1">
      <alignment horizontal="centerContinuous"/>
    </xf>
    <xf numFmtId="0" fontId="18" fillId="0" borderId="51" xfId="1" applyFont="1" applyBorder="1" applyAlignment="1">
      <alignment horizontal="centerContinuous"/>
    </xf>
    <xf numFmtId="0" fontId="18" fillId="0" borderId="57" xfId="1" applyFont="1" applyBorder="1" applyAlignment="1">
      <alignment horizontal="centerContinuous"/>
    </xf>
    <xf numFmtId="0" fontId="18" fillId="0" borderId="0" xfId="1" applyFont="1"/>
    <xf numFmtId="0" fontId="18" fillId="0" borderId="57" xfId="1" applyFont="1" applyBorder="1"/>
    <xf numFmtId="0" fontId="18" fillId="0" borderId="27" xfId="1" applyFont="1" applyBorder="1" applyAlignment="1">
      <alignment horizontal="centerContinuous"/>
    </xf>
    <xf numFmtId="0" fontId="18" fillId="0" borderId="26" xfId="1" applyFont="1" applyBorder="1" applyAlignment="1">
      <alignment horizontal="centerContinuous"/>
    </xf>
    <xf numFmtId="0" fontId="17" fillId="0" borderId="57" xfId="1" applyFont="1" applyBorder="1" applyAlignment="1"/>
    <xf numFmtId="0" fontId="18" fillId="0" borderId="0" xfId="1" applyFont="1" applyAlignment="1">
      <alignment horizontal="centerContinuous"/>
    </xf>
    <xf numFmtId="0" fontId="18" fillId="0" borderId="27" xfId="1" applyFont="1" applyBorder="1" applyAlignment="1"/>
    <xf numFmtId="0" fontId="18" fillId="0" borderId="26" xfId="1" applyFont="1" applyBorder="1" applyAlignment="1"/>
    <xf numFmtId="0" fontId="18" fillId="0" borderId="45" xfId="1" applyFont="1" applyBorder="1" applyAlignment="1">
      <alignment horizontal="center"/>
    </xf>
    <xf numFmtId="0" fontId="18" fillId="0" borderId="56" xfId="1" applyFont="1" applyBorder="1" applyAlignment="1">
      <alignment horizontal="center"/>
    </xf>
    <xf numFmtId="0" fontId="18" fillId="0" borderId="27" xfId="1" applyFont="1" applyBorder="1"/>
    <xf numFmtId="0" fontId="18" fillId="0" borderId="26" xfId="1" applyFont="1" applyBorder="1"/>
    <xf numFmtId="0" fontId="18" fillId="0" borderId="58" xfId="1" applyFont="1" applyBorder="1"/>
    <xf numFmtId="0" fontId="18" fillId="0" borderId="24" xfId="1" applyFont="1" applyBorder="1" applyAlignment="1">
      <alignment horizontal="centerContinuous"/>
    </xf>
    <xf numFmtId="0" fontId="18" fillId="0" borderId="24" xfId="1" applyFont="1" applyBorder="1" applyAlignment="1">
      <alignment horizontal="justify" textRotation="90"/>
    </xf>
    <xf numFmtId="0" fontId="18" fillId="0" borderId="24" xfId="1" applyFont="1" applyBorder="1" applyAlignment="1"/>
    <xf numFmtId="0" fontId="18" fillId="0" borderId="0" xfId="1" applyFont="1" applyAlignment="1">
      <alignment horizontal="center" textRotation="90"/>
    </xf>
    <xf numFmtId="0" fontId="18" fillId="0" borderId="0" xfId="1" applyFont="1" applyAlignment="1">
      <alignment textRotation="90"/>
    </xf>
    <xf numFmtId="0" fontId="18" fillId="0" borderId="53" xfId="1" applyFont="1" applyBorder="1"/>
    <xf numFmtId="0" fontId="18" fillId="0" borderId="53" xfId="1" applyFont="1" applyBorder="1" applyAlignment="1">
      <alignment horizontal="center"/>
    </xf>
    <xf numFmtId="0" fontId="18" fillId="0" borderId="24" xfId="1" applyFont="1" applyBorder="1"/>
    <xf numFmtId="0" fontId="19" fillId="0" borderId="25" xfId="1" applyFont="1" applyBorder="1" applyAlignment="1">
      <alignment horizontal="centerContinuous"/>
    </xf>
    <xf numFmtId="0" fontId="20" fillId="0" borderId="27" xfId="1" applyFont="1" applyBorder="1" applyAlignment="1">
      <alignment horizontal="centerContinuous"/>
    </xf>
    <xf numFmtId="0" fontId="18" fillId="0" borderId="0" xfId="1" applyFont="1" applyBorder="1"/>
    <xf numFmtId="0" fontId="19" fillId="0" borderId="47" xfId="1" applyFont="1" applyBorder="1" applyAlignment="1">
      <alignment horizontal="centerContinuous"/>
    </xf>
    <xf numFmtId="0" fontId="18" fillId="0" borderId="51" xfId="1" applyFont="1" applyBorder="1"/>
    <xf numFmtId="0" fontId="18" fillId="0" borderId="59" xfId="1" applyFont="1" applyBorder="1"/>
    <xf numFmtId="0" fontId="18" fillId="0" borderId="60" xfId="1" applyFont="1" applyBorder="1"/>
    <xf numFmtId="0" fontId="18" fillId="0" borderId="61" xfId="1" applyFont="1" applyBorder="1"/>
    <xf numFmtId="0" fontId="18" fillId="0" borderId="25" xfId="1" applyFont="1" applyBorder="1"/>
    <xf numFmtId="0" fontId="18" fillId="0" borderId="62" xfId="1" applyFont="1" applyBorder="1"/>
    <xf numFmtId="0" fontId="18" fillId="0" borderId="58" xfId="1" applyFont="1" applyBorder="1" applyAlignment="1">
      <alignment textRotation="90"/>
    </xf>
    <xf numFmtId="0" fontId="17" fillId="0" borderId="55" xfId="1" applyFont="1" applyBorder="1" applyAlignment="1">
      <alignment horizontal="centerContinuous"/>
    </xf>
    <xf numFmtId="0" fontId="17" fillId="0" borderId="56" xfId="1" applyFont="1" applyBorder="1" applyAlignment="1">
      <alignment horizontal="centerContinuous"/>
    </xf>
    <xf numFmtId="0" fontId="18" fillId="0" borderId="64" xfId="1" applyFont="1" applyBorder="1"/>
    <xf numFmtId="0" fontId="18" fillId="0" borderId="65" xfId="1" applyFont="1" applyBorder="1"/>
    <xf numFmtId="0" fontId="18" fillId="0" borderId="66" xfId="1" applyFont="1" applyBorder="1"/>
    <xf numFmtId="0" fontId="18" fillId="0" borderId="67" xfId="1" applyFont="1" applyBorder="1"/>
    <xf numFmtId="0" fontId="18" fillId="0" borderId="68" xfId="1" applyFont="1" applyBorder="1"/>
    <xf numFmtId="0" fontId="18" fillId="0" borderId="69" xfId="1" applyFont="1" applyBorder="1"/>
    <xf numFmtId="0" fontId="18" fillId="0" borderId="70" xfId="1" applyFont="1" applyBorder="1"/>
    <xf numFmtId="0" fontId="18" fillId="0" borderId="71" xfId="1" applyFont="1" applyBorder="1"/>
    <xf numFmtId="0" fontId="18" fillId="0" borderId="72" xfId="1" applyFont="1" applyBorder="1"/>
    <xf numFmtId="0" fontId="5" fillId="0" borderId="0" xfId="1" applyFont="1" applyAlignment="1"/>
    <xf numFmtId="3" fontId="18" fillId="0" borderId="58" xfId="1" applyNumberFormat="1" applyFont="1" applyBorder="1" applyAlignment="1">
      <alignment horizontal="center"/>
    </xf>
    <xf numFmtId="0" fontId="18" fillId="0" borderId="56" xfId="1" applyFont="1" applyBorder="1" applyAlignment="1">
      <alignment horizontal="center"/>
    </xf>
    <xf numFmtId="164" fontId="18" fillId="0" borderId="27" xfId="1" applyNumberFormat="1" applyFont="1" applyBorder="1"/>
    <xf numFmtId="0" fontId="18" fillId="0" borderId="45" xfId="1" applyFont="1" applyBorder="1" applyAlignment="1">
      <alignment horizontal="center"/>
    </xf>
    <xf numFmtId="0" fontId="18" fillId="0" borderId="56" xfId="1" applyFont="1" applyBorder="1" applyAlignment="1">
      <alignment horizontal="center"/>
    </xf>
    <xf numFmtId="0" fontId="1" fillId="0" borderId="38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165" fontId="1" fillId="0" borderId="38" xfId="1" applyNumberFormat="1" applyBorder="1" applyAlignment="1">
      <alignment horizontal="center" vertical="center"/>
    </xf>
    <xf numFmtId="165" fontId="1" fillId="0" borderId="39" xfId="1" applyNumberFormat="1" applyBorder="1" applyAlignment="1">
      <alignment horizontal="center" vertical="center"/>
    </xf>
    <xf numFmtId="165" fontId="1" fillId="0" borderId="43" xfId="1" applyNumberFormat="1" applyBorder="1" applyAlignment="1">
      <alignment horizontal="center" vertical="center"/>
    </xf>
    <xf numFmtId="165" fontId="1" fillId="0" borderId="44" xfId="1" applyNumberFormat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165" fontId="1" fillId="0" borderId="40" xfId="1" applyNumberFormat="1" applyBorder="1" applyAlignment="1">
      <alignment horizontal="center" vertical="center"/>
    </xf>
    <xf numFmtId="165" fontId="1" fillId="0" borderId="45" xfId="1" applyNumberFormat="1" applyBorder="1" applyAlignment="1">
      <alignment horizontal="center" vertical="center"/>
    </xf>
    <xf numFmtId="166" fontId="1" fillId="0" borderId="40" xfId="1" applyNumberFormat="1" applyBorder="1" applyAlignment="1">
      <alignment horizontal="center" vertical="center"/>
    </xf>
    <xf numFmtId="166" fontId="1" fillId="0" borderId="45" xfId="1" applyNumberForma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42" xfId="1" applyBorder="1" applyAlignment="1">
      <alignment horizontal="center" vertical="center"/>
    </xf>
    <xf numFmtId="0" fontId="1" fillId="0" borderId="46" xfId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1" fillId="0" borderId="40" xfId="1" applyBorder="1" applyAlignment="1">
      <alignment horizontal="left" vertical="center"/>
    </xf>
    <xf numFmtId="0" fontId="1" fillId="0" borderId="45" xfId="1" applyBorder="1" applyAlignment="1">
      <alignment horizontal="left" vertical="center"/>
    </xf>
    <xf numFmtId="10" fontId="1" fillId="0" borderId="40" xfId="1" applyNumberFormat="1" applyBorder="1" applyAlignment="1">
      <alignment horizontal="right" vertical="center"/>
    </xf>
    <xf numFmtId="10" fontId="1" fillId="0" borderId="45" xfId="1" applyNumberFormat="1" applyBorder="1" applyAlignment="1">
      <alignment horizontal="right" vertical="center"/>
    </xf>
    <xf numFmtId="0" fontId="3" fillId="0" borderId="26" xfId="1" applyFont="1" applyBorder="1" applyAlignment="1">
      <alignment horizontal="center"/>
    </xf>
    <xf numFmtId="0" fontId="3" fillId="0" borderId="21" xfId="1" applyFont="1" applyBorder="1" applyAlignment="1">
      <alignment horizontal="center"/>
    </xf>
    <xf numFmtId="167" fontId="1" fillId="0" borderId="39" xfId="1" applyNumberFormat="1" applyBorder="1" applyAlignment="1">
      <alignment horizontal="center" vertical="center"/>
    </xf>
    <xf numFmtId="167" fontId="1" fillId="0" borderId="44" xfId="1" applyNumberFormat="1" applyBorder="1" applyAlignment="1">
      <alignment horizontal="center" vertical="center"/>
    </xf>
    <xf numFmtId="3" fontId="4" fillId="0" borderId="40" xfId="1" applyNumberFormat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3" fontId="4" fillId="0" borderId="45" xfId="1" applyNumberFormat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1" fillId="0" borderId="46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165" fontId="1" fillId="0" borderId="45" xfId="1" applyNumberFormat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167" fontId="1" fillId="0" borderId="85" xfId="1" applyNumberFormat="1" applyBorder="1" applyAlignment="1">
      <alignment horizontal="center" vertical="center"/>
    </xf>
    <xf numFmtId="10" fontId="1" fillId="0" borderId="15" xfId="1" applyNumberFormat="1" applyBorder="1" applyAlignment="1">
      <alignment horizontal="right" vertical="center"/>
    </xf>
    <xf numFmtId="0" fontId="1" fillId="0" borderId="19" xfId="1" applyBorder="1" applyAlignment="1">
      <alignment horizontal="left" vertical="center"/>
    </xf>
    <xf numFmtId="0" fontId="1" fillId="0" borderId="38" xfId="1" applyBorder="1" applyAlignment="1">
      <alignment horizontal="center"/>
    </xf>
    <xf numFmtId="0" fontId="1" fillId="0" borderId="52" xfId="1" applyBorder="1" applyAlignment="1">
      <alignment horizontal="center"/>
    </xf>
    <xf numFmtId="0" fontId="1" fillId="0" borderId="43" xfId="1" applyBorder="1" applyAlignment="1">
      <alignment horizontal="center"/>
    </xf>
    <xf numFmtId="167" fontId="1" fillId="0" borderId="54" xfId="1" applyNumberFormat="1" applyBorder="1" applyAlignment="1">
      <alignment horizontal="center" vertical="center"/>
    </xf>
    <xf numFmtId="10" fontId="1" fillId="0" borderId="45" xfId="1" applyNumberFormat="1" applyBorder="1" applyAlignment="1">
      <alignment horizontal="center" vertical="center"/>
    </xf>
    <xf numFmtId="0" fontId="1" fillId="0" borderId="44" xfId="1" applyBorder="1" applyAlignment="1">
      <alignment horizontal="left" vertical="center"/>
    </xf>
    <xf numFmtId="0" fontId="1" fillId="0" borderId="52" xfId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166" fontId="1" fillId="0" borderId="53" xfId="1" applyNumberFormat="1" applyBorder="1" applyAlignment="1">
      <alignment horizontal="center" vertical="center"/>
    </xf>
    <xf numFmtId="0" fontId="1" fillId="0" borderId="53" xfId="1" applyBorder="1" applyAlignment="1">
      <alignment vertical="center"/>
    </xf>
    <xf numFmtId="0" fontId="1" fillId="0" borderId="45" xfId="1" applyBorder="1" applyAlignment="1">
      <alignment vertical="center"/>
    </xf>
    <xf numFmtId="165" fontId="1" fillId="0" borderId="53" xfId="1" applyNumberFormat="1" applyBorder="1" applyAlignment="1">
      <alignment horizontal="center" vertical="center"/>
    </xf>
    <xf numFmtId="165" fontId="1" fillId="0" borderId="54" xfId="1" applyNumberFormat="1" applyBorder="1" applyAlignment="1">
      <alignment horizontal="center" vertical="center"/>
    </xf>
    <xf numFmtId="167" fontId="1" fillId="0" borderId="45" xfId="1" applyNumberFormat="1" applyBorder="1" applyAlignment="1">
      <alignment horizontal="center" vertical="center"/>
    </xf>
    <xf numFmtId="167" fontId="1" fillId="0" borderId="15" xfId="1" applyNumberFormat="1" applyBorder="1" applyAlignment="1">
      <alignment horizontal="center" vertical="center"/>
    </xf>
    <xf numFmtId="164" fontId="1" fillId="0" borderId="45" xfId="1" applyNumberFormat="1" applyBorder="1"/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6" fontId="1" fillId="0" borderId="15" xfId="1" applyNumberFormat="1" applyBorder="1" applyAlignment="1">
      <alignment horizontal="center" vertical="center"/>
    </xf>
    <xf numFmtId="165" fontId="1" fillId="0" borderId="15" xfId="1" applyNumberFormat="1" applyBorder="1" applyAlignment="1">
      <alignment horizontal="center" vertical="center"/>
    </xf>
    <xf numFmtId="165" fontId="1" fillId="0" borderId="85" xfId="1" applyNumberFormat="1" applyBorder="1" applyAlignment="1">
      <alignment horizontal="center" vertical="center"/>
    </xf>
    <xf numFmtId="0" fontId="1" fillId="0" borderId="14" xfId="1" applyBorder="1" applyAlignment="1">
      <alignment horizontal="center"/>
    </xf>
    <xf numFmtId="10" fontId="1" fillId="0" borderId="15" xfId="1" applyNumberFormat="1" applyBorder="1" applyAlignment="1">
      <alignment horizontal="center" vertical="center"/>
    </xf>
    <xf numFmtId="0" fontId="1" fillId="0" borderId="85" xfId="1" applyBorder="1" applyAlignment="1">
      <alignment horizontal="left" vertical="center"/>
    </xf>
    <xf numFmtId="0" fontId="3" fillId="2" borderId="88" xfId="1" applyFont="1" applyFill="1" applyBorder="1" applyAlignment="1">
      <alignment vertical="center"/>
    </xf>
    <xf numFmtId="0" fontId="3" fillId="2" borderId="89" xfId="1" applyFont="1" applyFill="1" applyBorder="1"/>
    <xf numFmtId="0" fontId="3" fillId="2" borderId="90" xfId="1" applyFont="1" applyFill="1" applyBorder="1"/>
    <xf numFmtId="0" fontId="3" fillId="2" borderId="88" xfId="1" applyFont="1" applyFill="1" applyBorder="1" applyAlignment="1">
      <alignment horizontal="center"/>
    </xf>
    <xf numFmtId="167" fontId="3" fillId="2" borderId="90" xfId="1" applyNumberFormat="1" applyFont="1" applyFill="1" applyBorder="1" applyAlignment="1">
      <alignment horizontal="center" vertical="center"/>
    </xf>
    <xf numFmtId="10" fontId="3" fillId="2" borderId="89" xfId="1" applyNumberFormat="1" applyFont="1" applyFill="1" applyBorder="1" applyAlignment="1">
      <alignment horizontal="center" vertical="center"/>
    </xf>
    <xf numFmtId="0" fontId="3" fillId="2" borderId="90" xfId="1" applyFont="1" applyFill="1" applyBorder="1" applyAlignment="1">
      <alignment horizontal="left" vertical="center"/>
    </xf>
    <xf numFmtId="164" fontId="1" fillId="0" borderId="15" xfId="1" applyNumberFormat="1" applyBorder="1"/>
    <xf numFmtId="165" fontId="1" fillId="0" borderId="14" xfId="1" applyNumberFormat="1" applyBorder="1" applyAlignment="1">
      <alignment horizontal="center" vertical="center"/>
    </xf>
    <xf numFmtId="0" fontId="1" fillId="0" borderId="15" xfId="1" applyBorder="1" applyAlignment="1">
      <alignment horizontal="left" vertical="center"/>
    </xf>
    <xf numFmtId="0" fontId="4" fillId="0" borderId="15" xfId="1" applyFont="1" applyBorder="1" applyAlignment="1">
      <alignment horizontal="center" vertical="center"/>
    </xf>
    <xf numFmtId="0" fontId="4" fillId="0" borderId="85" xfId="1" applyFont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2" borderId="87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67" fontId="1" fillId="2" borderId="90" xfId="1" applyNumberFormat="1" applyFill="1" applyBorder="1" applyAlignment="1">
      <alignment horizontal="center" vertical="center"/>
    </xf>
    <xf numFmtId="10" fontId="1" fillId="2" borderId="89" xfId="1" applyNumberFormat="1" applyFill="1" applyBorder="1" applyAlignment="1">
      <alignment horizontal="right" vertical="center"/>
    </xf>
    <xf numFmtId="0" fontId="1" fillId="2" borderId="87" xfId="1" applyFill="1" applyBorder="1" applyAlignment="1">
      <alignment horizontal="left" vertical="center"/>
    </xf>
    <xf numFmtId="10" fontId="4" fillId="0" borderId="45" xfId="1" applyNumberFormat="1" applyFont="1" applyBorder="1" applyAlignment="1">
      <alignment horizontal="center" vertical="center"/>
    </xf>
    <xf numFmtId="167" fontId="1" fillId="0" borderId="15" xfId="1" applyNumberFormat="1" applyFont="1" applyBorder="1" applyAlignment="1">
      <alignment horizontal="center" vertical="center"/>
    </xf>
    <xf numFmtId="0" fontId="1" fillId="2" borderId="89" xfId="1" applyFill="1" applyBorder="1" applyAlignment="1">
      <alignment horizontal="center" vertical="center"/>
    </xf>
    <xf numFmtId="167" fontId="1" fillId="2" borderId="89" xfId="1" applyNumberFormat="1" applyFill="1" applyBorder="1" applyAlignment="1">
      <alignment horizontal="center" vertical="center"/>
    </xf>
    <xf numFmtId="0" fontId="1" fillId="2" borderId="89" xfId="1" applyFill="1" applyBorder="1" applyAlignment="1">
      <alignment horizontal="left" vertical="center"/>
    </xf>
    <xf numFmtId="10" fontId="4" fillId="0" borderId="15" xfId="1" applyNumberFormat="1" applyFont="1" applyBorder="1" applyAlignment="1">
      <alignment horizontal="center" vertical="center"/>
    </xf>
    <xf numFmtId="0" fontId="18" fillId="0" borderId="45" xfId="1" applyFont="1" applyBorder="1"/>
    <xf numFmtId="0" fontId="19" fillId="2" borderId="25" xfId="1" applyFont="1" applyFill="1" applyBorder="1" applyAlignment="1">
      <alignment horizontal="centerContinuous"/>
    </xf>
    <xf numFmtId="0" fontId="20" fillId="2" borderId="27" xfId="1" applyFont="1" applyFill="1" applyBorder="1" applyAlignment="1">
      <alignment horizontal="centerContinuous"/>
    </xf>
    <xf numFmtId="0" fontId="18" fillId="2" borderId="27" xfId="1" applyFont="1" applyFill="1" applyBorder="1" applyAlignment="1">
      <alignment horizontal="centerContinuous"/>
    </xf>
    <xf numFmtId="0" fontId="18" fillId="2" borderId="26" xfId="1" applyFont="1" applyFill="1" applyBorder="1" applyAlignment="1">
      <alignment horizontal="centerContinuous"/>
    </xf>
    <xf numFmtId="164" fontId="1" fillId="0" borderId="45" xfId="1" applyNumberFormat="1" applyBorder="1" applyAlignment="1">
      <alignment horizontal="right" vertical="center"/>
    </xf>
    <xf numFmtId="164" fontId="1" fillId="0" borderId="15" xfId="1" applyNumberFormat="1" applyBorder="1" applyAlignment="1">
      <alignment horizontal="right" vertical="center"/>
    </xf>
    <xf numFmtId="164" fontId="1" fillId="2" borderId="89" xfId="1" applyNumberFormat="1" applyFill="1" applyBorder="1" applyAlignment="1">
      <alignment horizontal="right" vertical="center"/>
    </xf>
    <xf numFmtId="0" fontId="1" fillId="0" borderId="45" xfId="1" applyBorder="1" applyAlignment="1">
      <alignment horizontal="right" vertical="center"/>
    </xf>
    <xf numFmtId="0" fontId="1" fillId="0" borderId="15" xfId="1" applyBorder="1" applyAlignment="1">
      <alignment horizontal="right" vertical="center"/>
    </xf>
    <xf numFmtId="165" fontId="1" fillId="0" borderId="45" xfId="1" applyNumberFormat="1" applyBorder="1" applyAlignment="1">
      <alignment horizontal="center" vertical="center"/>
    </xf>
    <xf numFmtId="165" fontId="1" fillId="0" borderId="53" xfId="1" applyNumberFormat="1" applyBorder="1" applyAlignment="1">
      <alignment horizontal="center" vertical="center"/>
    </xf>
    <xf numFmtId="0" fontId="1" fillId="2" borderId="89" xfId="1" applyFill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164" fontId="1" fillId="2" borderId="92" xfId="1" applyNumberFormat="1" applyFill="1" applyBorder="1" applyAlignment="1">
      <alignment horizontal="right" vertical="center"/>
    </xf>
    <xf numFmtId="164" fontId="1" fillId="2" borderId="8" xfId="1" applyNumberFormat="1" applyFill="1" applyBorder="1" applyAlignment="1">
      <alignment horizontal="right" vertical="center"/>
    </xf>
    <xf numFmtId="164" fontId="1" fillId="2" borderId="9" xfId="1" applyNumberFormat="1" applyFill="1" applyBorder="1" applyAlignment="1">
      <alignment horizontal="right" vertical="center"/>
    </xf>
    <xf numFmtId="165" fontId="1" fillId="2" borderId="7" xfId="1" applyNumberFormat="1" applyFill="1" applyBorder="1" applyAlignment="1">
      <alignment horizontal="left" vertical="center"/>
    </xf>
    <xf numFmtId="165" fontId="1" fillId="2" borderId="8" xfId="1" applyNumberFormat="1" applyFill="1" applyBorder="1" applyAlignment="1">
      <alignment horizontal="left" vertical="center"/>
    </xf>
    <xf numFmtId="165" fontId="1" fillId="2" borderId="9" xfId="1" applyNumberFormat="1" applyFill="1" applyBorder="1" applyAlignment="1">
      <alignment horizontal="left" vertical="center"/>
    </xf>
    <xf numFmtId="165" fontId="3" fillId="0" borderId="53" xfId="1" applyNumberFormat="1" applyFont="1" applyBorder="1" applyAlignment="1">
      <alignment horizontal="left" vertical="center"/>
    </xf>
    <xf numFmtId="165" fontId="1" fillId="0" borderId="45" xfId="1" applyNumberFormat="1" applyBorder="1" applyAlignment="1">
      <alignment horizontal="right" vertical="center"/>
    </xf>
    <xf numFmtId="164" fontId="1" fillId="2" borderId="91" xfId="1" applyNumberFormat="1" applyFill="1" applyBorder="1" applyAlignment="1">
      <alignment horizontal="right" vertical="center"/>
    </xf>
    <xf numFmtId="164" fontId="1" fillId="2" borderId="7" xfId="1" applyNumberFormat="1" applyFill="1" applyBorder="1" applyAlignment="1">
      <alignment horizontal="right" vertical="center"/>
    </xf>
    <xf numFmtId="164" fontId="1" fillId="0" borderId="16" xfId="1" applyNumberFormat="1" applyBorder="1" applyAlignment="1">
      <alignment horizontal="right" vertical="center"/>
    </xf>
    <xf numFmtId="164" fontId="1" fillId="0" borderId="29" xfId="1" applyNumberFormat="1" applyBorder="1" applyAlignment="1">
      <alignment horizontal="right" vertical="center"/>
    </xf>
    <xf numFmtId="164" fontId="1" fillId="0" borderId="18" xfId="1" applyNumberFormat="1" applyBorder="1" applyAlignment="1">
      <alignment horizontal="right" vertical="center"/>
    </xf>
    <xf numFmtId="164" fontId="1" fillId="0" borderId="28" xfId="1" applyNumberFormat="1" applyBorder="1" applyAlignment="1">
      <alignment horizontal="right" vertical="center"/>
    </xf>
    <xf numFmtId="164" fontId="1" fillId="0" borderId="17" xfId="1" applyNumberFormat="1" applyBorder="1" applyAlignment="1">
      <alignment horizontal="right" vertical="center"/>
    </xf>
    <xf numFmtId="164" fontId="1" fillId="0" borderId="55" xfId="1" applyNumberFormat="1" applyBorder="1" applyAlignment="1">
      <alignment horizontal="right" vertical="center"/>
    </xf>
    <xf numFmtId="164" fontId="1" fillId="0" borderId="56" xfId="1" applyNumberFormat="1" applyBorder="1" applyAlignment="1">
      <alignment horizontal="right" vertical="center"/>
    </xf>
    <xf numFmtId="164" fontId="1" fillId="0" borderId="47" xfId="1" applyNumberFormat="1" applyBorder="1" applyAlignment="1">
      <alignment horizontal="right" vertical="center"/>
    </xf>
    <xf numFmtId="164" fontId="1" fillId="0" borderId="73" xfId="1" applyNumberFormat="1" applyBorder="1" applyAlignment="1">
      <alignment horizontal="right" vertical="center"/>
    </xf>
    <xf numFmtId="164" fontId="1" fillId="0" borderId="48" xfId="1" applyNumberFormat="1" applyBorder="1" applyAlignment="1">
      <alignment horizontal="right" vertical="center"/>
    </xf>
    <xf numFmtId="164" fontId="1" fillId="0" borderId="41" xfId="1" applyNumberFormat="1" applyBorder="1" applyAlignment="1">
      <alignment horizontal="right" vertical="center"/>
    </xf>
    <xf numFmtId="164" fontId="1" fillId="0" borderId="4" xfId="1" applyNumberFormat="1" applyBorder="1" applyAlignment="1">
      <alignment horizontal="right" vertical="center"/>
    </xf>
    <xf numFmtId="164" fontId="1" fillId="0" borderId="5" xfId="1" applyNumberFormat="1" applyBorder="1" applyAlignment="1">
      <alignment horizontal="right" vertical="center"/>
    </xf>
    <xf numFmtId="164" fontId="1" fillId="0" borderId="42" xfId="1" applyNumberFormat="1" applyBorder="1" applyAlignment="1">
      <alignment horizontal="right" vertical="center"/>
    </xf>
    <xf numFmtId="164" fontId="1" fillId="0" borderId="74" xfId="1" applyNumberFormat="1" applyBorder="1" applyAlignment="1">
      <alignment horizontal="right" vertical="center"/>
    </xf>
    <xf numFmtId="164" fontId="1" fillId="0" borderId="93" xfId="1" applyNumberFormat="1" applyBorder="1" applyAlignment="1">
      <alignment horizontal="right" vertical="center"/>
    </xf>
    <xf numFmtId="164" fontId="1" fillId="0" borderId="53" xfId="1" applyNumberFormat="1" applyBorder="1" applyAlignment="1">
      <alignment horizontal="right" vertical="center"/>
    </xf>
    <xf numFmtId="0" fontId="1" fillId="0" borderId="1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0" fontId="1" fillId="0" borderId="35" xfId="1" applyBorder="1" applyAlignment="1">
      <alignment horizontal="center" vertical="center" wrapText="1"/>
    </xf>
    <xf numFmtId="0" fontId="1" fillId="0" borderId="36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37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" fillId="0" borderId="16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37" xfId="1" applyBorder="1" applyAlignment="1">
      <alignment horizontal="center" vertical="center" wrapText="1"/>
    </xf>
    <xf numFmtId="0" fontId="1" fillId="0" borderId="31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85" xfId="1" applyBorder="1" applyAlignment="1">
      <alignment horizontal="center" vertical="center"/>
    </xf>
    <xf numFmtId="0" fontId="1" fillId="0" borderId="94" xfId="1" applyBorder="1" applyAlignment="1">
      <alignment horizontal="center" vertical="center"/>
    </xf>
    <xf numFmtId="164" fontId="3" fillId="2" borderId="92" xfId="1" applyNumberFormat="1" applyFont="1" applyFill="1" applyBorder="1" applyAlignment="1">
      <alignment horizontal="right" vertical="center"/>
    </xf>
    <xf numFmtId="164" fontId="3" fillId="2" borderId="8" xfId="1" applyNumberFormat="1" applyFont="1" applyFill="1" applyBorder="1" applyAlignment="1">
      <alignment horizontal="right" vertical="center"/>
    </xf>
    <xf numFmtId="164" fontId="3" fillId="2" borderId="9" xfId="1" applyNumberFormat="1" applyFont="1" applyFill="1" applyBorder="1" applyAlignment="1">
      <alignment horizontal="right" vertical="center"/>
    </xf>
    <xf numFmtId="164" fontId="1" fillId="0" borderId="45" xfId="1" applyNumberFormat="1" applyBorder="1" applyAlignment="1">
      <alignment vertical="center"/>
    </xf>
    <xf numFmtId="164" fontId="3" fillId="2" borderId="7" xfId="1" applyNumberFormat="1" applyFont="1" applyFill="1" applyBorder="1" applyAlignment="1">
      <alignment horizontal="right" vertical="center"/>
    </xf>
    <xf numFmtId="164" fontId="3" fillId="2" borderId="91" xfId="1" applyNumberFormat="1" applyFont="1" applyFill="1" applyBorder="1" applyAlignment="1">
      <alignment horizontal="right" vertical="center"/>
    </xf>
    <xf numFmtId="164" fontId="1" fillId="0" borderId="15" xfId="1" applyNumberFormat="1" applyBorder="1" applyAlignment="1">
      <alignment vertical="center"/>
    </xf>
    <xf numFmtId="164" fontId="1" fillId="0" borderId="86" xfId="1" applyNumberFormat="1" applyBorder="1" applyAlignment="1">
      <alignment horizontal="right" vertical="center"/>
    </xf>
    <xf numFmtId="164" fontId="1" fillId="0" borderId="3" xfId="1" applyNumberFormat="1" applyBorder="1" applyAlignment="1">
      <alignment horizontal="right" vertical="center"/>
    </xf>
    <xf numFmtId="164" fontId="1" fillId="0" borderId="2" xfId="1" applyNumberFormat="1" applyBorder="1" applyAlignment="1">
      <alignment horizontal="right" vertical="center"/>
    </xf>
    <xf numFmtId="164" fontId="1" fillId="0" borderId="25" xfId="1" applyNumberFormat="1" applyBorder="1" applyAlignment="1">
      <alignment horizontal="right" vertical="center"/>
    </xf>
    <xf numFmtId="164" fontId="1" fillId="0" borderId="27" xfId="1" applyNumberFormat="1" applyBorder="1" applyAlignment="1">
      <alignment horizontal="right" vertical="center"/>
    </xf>
    <xf numFmtId="164" fontId="1" fillId="0" borderId="21" xfId="1" applyNumberFormat="1" applyBorder="1" applyAlignment="1">
      <alignment horizontal="right" vertical="center"/>
    </xf>
    <xf numFmtId="164" fontId="1" fillId="0" borderId="51" xfId="1" applyNumberFormat="1" applyBorder="1" applyAlignment="1">
      <alignment horizontal="right" vertical="center"/>
    </xf>
    <xf numFmtId="164" fontId="1" fillId="0" borderId="0" xfId="1" applyNumberFormat="1" applyBorder="1" applyAlignment="1">
      <alignment horizontal="right" vertical="center"/>
    </xf>
    <xf numFmtId="164" fontId="1" fillId="0" borderId="13" xfId="1" applyNumberFormat="1" applyBorder="1" applyAlignment="1">
      <alignment horizontal="right" vertical="center"/>
    </xf>
    <xf numFmtId="164" fontId="3" fillId="2" borderId="89" xfId="1" applyNumberFormat="1" applyFont="1" applyFill="1" applyBorder="1" applyAlignment="1">
      <alignment vertical="center"/>
    </xf>
    <xf numFmtId="0" fontId="1" fillId="0" borderId="53" xfId="1" applyBorder="1" applyAlignment="1">
      <alignment horizontal="center"/>
    </xf>
    <xf numFmtId="0" fontId="3" fillId="0" borderId="47" xfId="1" applyFont="1" applyBorder="1" applyAlignment="1">
      <alignment horizontal="left" vertical="center"/>
    </xf>
    <xf numFmtId="0" fontId="3" fillId="0" borderId="55" xfId="1" applyFont="1" applyBorder="1" applyAlignment="1">
      <alignment horizontal="left" vertical="center"/>
    </xf>
    <xf numFmtId="0" fontId="3" fillId="0" borderId="56" xfId="1" applyFont="1" applyBorder="1" applyAlignment="1">
      <alignment horizontal="left" vertical="center"/>
    </xf>
    <xf numFmtId="0" fontId="1" fillId="0" borderId="45" xfId="1" applyBorder="1" applyAlignment="1">
      <alignment horizontal="center"/>
    </xf>
    <xf numFmtId="0" fontId="3" fillId="0" borderId="41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74" xfId="1" applyFont="1" applyBorder="1" applyAlignment="1">
      <alignment horizontal="left" vertical="center"/>
    </xf>
    <xf numFmtId="0" fontId="3" fillId="2" borderId="89" xfId="1" applyFont="1" applyFill="1" applyBorder="1" applyAlignment="1">
      <alignment horizontal="center" vertical="center"/>
    </xf>
    <xf numFmtId="164" fontId="3" fillId="2" borderId="89" xfId="1" applyNumberFormat="1" applyFont="1" applyFill="1" applyBorder="1" applyAlignment="1">
      <alignment horizontal="right" vertical="center"/>
    </xf>
    <xf numFmtId="0" fontId="3" fillId="2" borderId="89" xfId="1" applyFont="1" applyFill="1" applyBorder="1" applyAlignment="1">
      <alignment horizontal="right" vertical="center"/>
    </xf>
    <xf numFmtId="164" fontId="18" fillId="0" borderId="68" xfId="1" applyNumberFormat="1" applyFont="1" applyBorder="1" applyAlignment="1">
      <alignment horizontal="right"/>
    </xf>
    <xf numFmtId="164" fontId="18" fillId="0" borderId="69" xfId="1" applyNumberFormat="1" applyFont="1" applyBorder="1" applyAlignment="1">
      <alignment horizontal="right"/>
    </xf>
    <xf numFmtId="164" fontId="18" fillId="0" borderId="78" xfId="1" applyNumberFormat="1" applyFont="1" applyBorder="1" applyAlignment="1">
      <alignment horizontal="right"/>
    </xf>
    <xf numFmtId="164" fontId="18" fillId="0" borderId="79" xfId="1" applyNumberFormat="1" applyFont="1" applyBorder="1" applyAlignment="1">
      <alignment horizontal="center"/>
    </xf>
    <xf numFmtId="164" fontId="18" fillId="0" borderId="80" xfId="1" applyNumberFormat="1" applyFont="1" applyBorder="1" applyAlignment="1">
      <alignment horizontal="center"/>
    </xf>
    <xf numFmtId="164" fontId="18" fillId="0" borderId="81" xfId="1" applyNumberFormat="1" applyFont="1" applyBorder="1" applyAlignment="1">
      <alignment horizontal="center"/>
    </xf>
    <xf numFmtId="164" fontId="18" fillId="0" borderId="25" xfId="1" applyNumberFormat="1" applyFont="1" applyBorder="1" applyAlignment="1">
      <alignment horizontal="center"/>
    </xf>
    <xf numFmtId="164" fontId="18" fillId="0" borderId="27" xfId="1" applyNumberFormat="1" applyFont="1" applyBorder="1" applyAlignment="1">
      <alignment horizontal="center"/>
    </xf>
    <xf numFmtId="164" fontId="18" fillId="0" borderId="26" xfId="1" applyNumberFormat="1" applyFont="1" applyBorder="1" applyAlignment="1">
      <alignment horizontal="center"/>
    </xf>
    <xf numFmtId="164" fontId="18" fillId="0" borderId="62" xfId="1" applyNumberFormat="1" applyFont="1" applyBorder="1" applyAlignment="1">
      <alignment horizontal="center"/>
    </xf>
    <xf numFmtId="164" fontId="18" fillId="0" borderId="64" xfId="1" applyNumberFormat="1" applyFont="1" applyBorder="1" applyAlignment="1">
      <alignment horizontal="center"/>
    </xf>
    <xf numFmtId="164" fontId="18" fillId="0" borderId="63" xfId="1" applyNumberFormat="1" applyFont="1" applyBorder="1" applyAlignment="1">
      <alignment horizontal="center"/>
    </xf>
    <xf numFmtId="164" fontId="18" fillId="0" borderId="79" xfId="1" applyNumberFormat="1" applyFont="1" applyBorder="1" applyAlignment="1">
      <alignment horizontal="right"/>
    </xf>
    <xf numFmtId="164" fontId="18" fillId="0" borderId="80" xfId="1" applyNumberFormat="1" applyFont="1" applyBorder="1" applyAlignment="1">
      <alignment horizontal="right"/>
    </xf>
    <xf numFmtId="164" fontId="18" fillId="0" borderId="81" xfId="1" applyNumberFormat="1" applyFont="1" applyBorder="1" applyAlignment="1">
      <alignment horizontal="right"/>
    </xf>
    <xf numFmtId="164" fontId="18" fillId="0" borderId="51" xfId="1" applyNumberFormat="1" applyFont="1" applyBorder="1" applyAlignment="1">
      <alignment horizontal="right"/>
    </xf>
    <xf numFmtId="164" fontId="18" fillId="0" borderId="0" xfId="1" applyNumberFormat="1" applyFont="1" applyBorder="1" applyAlignment="1">
      <alignment horizontal="right"/>
    </xf>
    <xf numFmtId="164" fontId="18" fillId="0" borderId="57" xfId="1" applyNumberFormat="1" applyFont="1" applyBorder="1" applyAlignment="1">
      <alignment horizontal="right"/>
    </xf>
    <xf numFmtId="164" fontId="18" fillId="0" borderId="59" xfId="1" applyNumberFormat="1" applyFont="1" applyBorder="1" applyAlignment="1">
      <alignment horizontal="right"/>
    </xf>
    <xf numFmtId="164" fontId="18" fillId="0" borderId="60" xfId="1" applyNumberFormat="1" applyFont="1" applyBorder="1" applyAlignment="1">
      <alignment horizontal="right"/>
    </xf>
    <xf numFmtId="164" fontId="18" fillId="0" borderId="61" xfId="1" applyNumberFormat="1" applyFont="1" applyBorder="1" applyAlignment="1">
      <alignment horizontal="right"/>
    </xf>
    <xf numFmtId="164" fontId="18" fillId="0" borderId="59" xfId="1" applyNumberFormat="1" applyFont="1" applyBorder="1" applyAlignment="1">
      <alignment horizontal="center"/>
    </xf>
    <xf numFmtId="164" fontId="18" fillId="0" borderId="60" xfId="1" applyNumberFormat="1" applyFont="1" applyBorder="1" applyAlignment="1">
      <alignment horizontal="center"/>
    </xf>
    <xf numFmtId="164" fontId="18" fillId="0" borderId="61" xfId="1" applyNumberFormat="1" applyFont="1" applyBorder="1" applyAlignment="1">
      <alignment horizontal="center"/>
    </xf>
    <xf numFmtId="164" fontId="18" fillId="0" borderId="62" xfId="1" applyNumberFormat="1" applyFont="1" applyBorder="1" applyAlignment="1">
      <alignment horizontal="right"/>
    </xf>
    <xf numFmtId="164" fontId="18" fillId="0" borderId="64" xfId="1" applyNumberFormat="1" applyFont="1" applyBorder="1" applyAlignment="1">
      <alignment horizontal="right"/>
    </xf>
    <xf numFmtId="164" fontId="18" fillId="0" borderId="63" xfId="1" applyNumberFormat="1" applyFont="1" applyBorder="1" applyAlignment="1">
      <alignment horizontal="right"/>
    </xf>
    <xf numFmtId="164" fontId="18" fillId="0" borderId="51" xfId="1" applyNumberFormat="1" applyFont="1" applyBorder="1" applyAlignment="1">
      <alignment horizontal="center"/>
    </xf>
    <xf numFmtId="164" fontId="18" fillId="0" borderId="0" xfId="1" applyNumberFormat="1" applyFont="1" applyBorder="1" applyAlignment="1">
      <alignment horizontal="center"/>
    </xf>
    <xf numFmtId="164" fontId="18" fillId="0" borderId="57" xfId="1" applyNumberFormat="1" applyFont="1" applyBorder="1" applyAlignment="1">
      <alignment horizontal="center"/>
    </xf>
    <xf numFmtId="164" fontId="18" fillId="0" borderId="16" xfId="1" applyNumberFormat="1" applyFont="1" applyBorder="1" applyAlignment="1">
      <alignment horizontal="center"/>
    </xf>
    <xf numFmtId="164" fontId="18" fillId="0" borderId="29" xfId="1" applyNumberFormat="1" applyFont="1" applyBorder="1" applyAlignment="1">
      <alignment horizontal="center"/>
    </xf>
    <xf numFmtId="164" fontId="18" fillId="0" borderId="17" xfId="1" applyNumberFormat="1" applyFont="1" applyBorder="1" applyAlignment="1">
      <alignment horizontal="center"/>
    </xf>
    <xf numFmtId="164" fontId="18" fillId="0" borderId="47" xfId="1" applyNumberFormat="1" applyFont="1" applyBorder="1"/>
    <xf numFmtId="164" fontId="18" fillId="0" borderId="55" xfId="1" applyNumberFormat="1" applyFont="1" applyBorder="1"/>
    <xf numFmtId="164" fontId="18" fillId="0" borderId="56" xfId="1" applyNumberFormat="1" applyFont="1" applyBorder="1"/>
    <xf numFmtId="164" fontId="18" fillId="0" borderId="75" xfId="1" applyNumberFormat="1" applyFont="1" applyBorder="1"/>
    <xf numFmtId="164" fontId="18" fillId="0" borderId="76" xfId="1" applyNumberFormat="1" applyFont="1" applyBorder="1"/>
    <xf numFmtId="164" fontId="18" fillId="0" borderId="77" xfId="1" applyNumberFormat="1" applyFont="1" applyBorder="1"/>
    <xf numFmtId="164" fontId="18" fillId="0" borderId="62" xfId="1" applyNumberFormat="1" applyFont="1" applyBorder="1"/>
    <xf numFmtId="164" fontId="18" fillId="0" borderId="64" xfId="1" applyNumberFormat="1" applyFont="1" applyBorder="1"/>
    <xf numFmtId="164" fontId="18" fillId="0" borderId="63" xfId="1" applyNumberFormat="1" applyFont="1" applyBorder="1"/>
    <xf numFmtId="164" fontId="18" fillId="0" borderId="68" xfId="1" applyNumberFormat="1" applyFont="1" applyBorder="1"/>
    <xf numFmtId="164" fontId="18" fillId="0" borderId="69" xfId="1" applyNumberFormat="1" applyFont="1" applyBorder="1"/>
    <xf numFmtId="164" fontId="18" fillId="0" borderId="78" xfId="1" applyNumberFormat="1" applyFont="1" applyBorder="1"/>
    <xf numFmtId="164" fontId="18" fillId="0" borderId="47" xfId="1" applyNumberFormat="1" applyFont="1" applyBorder="1" applyAlignment="1">
      <alignment horizontal="right"/>
    </xf>
    <xf numFmtId="164" fontId="18" fillId="0" borderId="55" xfId="1" applyNumberFormat="1" applyFont="1" applyBorder="1" applyAlignment="1">
      <alignment horizontal="right"/>
    </xf>
    <xf numFmtId="164" fontId="18" fillId="0" borderId="56" xfId="1" applyNumberFormat="1" applyFont="1" applyBorder="1" applyAlignment="1">
      <alignment horizontal="right"/>
    </xf>
    <xf numFmtId="164" fontId="18" fillId="0" borderId="75" xfId="1" applyNumberFormat="1" applyFont="1" applyBorder="1" applyAlignment="1">
      <alignment horizontal="right"/>
    </xf>
    <xf numFmtId="164" fontId="18" fillId="0" borderId="76" xfId="1" applyNumberFormat="1" applyFont="1" applyBorder="1" applyAlignment="1">
      <alignment horizontal="right"/>
    </xf>
    <xf numFmtId="164" fontId="18" fillId="0" borderId="77" xfId="1" applyNumberFormat="1" applyFont="1" applyBorder="1" applyAlignment="1">
      <alignment horizontal="right"/>
    </xf>
    <xf numFmtId="0" fontId="18" fillId="0" borderId="82" xfId="1" applyFont="1" applyBorder="1" applyAlignment="1">
      <alignment horizontal="center"/>
    </xf>
    <xf numFmtId="0" fontId="18" fillId="0" borderId="76" xfId="1" applyFont="1" applyBorder="1" applyAlignment="1">
      <alignment horizontal="center"/>
    </xf>
    <xf numFmtId="0" fontId="18" fillId="0" borderId="77" xfId="1" applyFont="1" applyBorder="1" applyAlignment="1">
      <alignment horizontal="center"/>
    </xf>
    <xf numFmtId="0" fontId="18" fillId="0" borderId="83" xfId="1" applyFont="1" applyBorder="1" applyAlignment="1">
      <alignment horizontal="center"/>
    </xf>
    <xf numFmtId="0" fontId="18" fillId="0" borderId="64" xfId="1" applyFont="1" applyBorder="1" applyAlignment="1">
      <alignment horizontal="center"/>
    </xf>
    <xf numFmtId="0" fontId="18" fillId="0" borderId="63" xfId="1" applyFont="1" applyBorder="1" applyAlignment="1">
      <alignment horizontal="center"/>
    </xf>
    <xf numFmtId="0" fontId="18" fillId="0" borderId="84" xfId="1" applyFont="1" applyBorder="1" applyAlignment="1">
      <alignment horizontal="center"/>
    </xf>
    <xf numFmtId="0" fontId="18" fillId="0" borderId="69" xfId="1" applyFont="1" applyBorder="1" applyAlignment="1">
      <alignment horizontal="center"/>
    </xf>
    <xf numFmtId="0" fontId="18" fillId="0" borderId="78" xfId="1" applyFont="1" applyBorder="1" applyAlignment="1">
      <alignment horizontal="center"/>
    </xf>
    <xf numFmtId="164" fontId="18" fillId="0" borderId="45" xfId="1" applyNumberFormat="1" applyFont="1" applyBorder="1" applyAlignment="1">
      <alignment horizontal="center"/>
    </xf>
    <xf numFmtId="0" fontId="18" fillId="0" borderId="0" xfId="1" applyFont="1" applyAlignment="1">
      <alignment horizontal="center"/>
    </xf>
    <xf numFmtId="0" fontId="18" fillId="0" borderId="57" xfId="1" applyFont="1" applyBorder="1" applyAlignment="1">
      <alignment horizontal="center"/>
    </xf>
    <xf numFmtId="0" fontId="18" fillId="0" borderId="27" xfId="1" applyFont="1" applyBorder="1" applyAlignment="1">
      <alignment horizontal="center"/>
    </xf>
    <xf numFmtId="0" fontId="18" fillId="0" borderId="26" xfId="1" applyFont="1" applyBorder="1" applyAlignment="1">
      <alignment horizontal="center"/>
    </xf>
    <xf numFmtId="164" fontId="18" fillId="0" borderId="16" xfId="1" applyNumberFormat="1" applyFont="1" applyBorder="1" applyAlignment="1">
      <alignment horizontal="right"/>
    </xf>
    <xf numFmtId="164" fontId="18" fillId="0" borderId="29" xfId="1" applyNumberFormat="1" applyFont="1" applyBorder="1" applyAlignment="1">
      <alignment horizontal="right"/>
    </xf>
    <xf numFmtId="164" fontId="18" fillId="0" borderId="17" xfId="1" applyNumberFormat="1" applyFont="1" applyBorder="1" applyAlignment="1">
      <alignment horizontal="right"/>
    </xf>
    <xf numFmtId="164" fontId="18" fillId="0" borderId="25" xfId="1" applyNumberFormat="1" applyFont="1" applyBorder="1" applyAlignment="1">
      <alignment horizontal="right"/>
    </xf>
    <xf numFmtId="164" fontId="18" fillId="0" borderId="27" xfId="1" applyNumberFormat="1" applyFont="1" applyBorder="1" applyAlignment="1">
      <alignment horizontal="right"/>
    </xf>
    <xf numFmtId="164" fontId="18" fillId="0" borderId="26" xfId="1" applyNumberFormat="1" applyFont="1" applyBorder="1" applyAlignment="1">
      <alignment horizontal="right"/>
    </xf>
    <xf numFmtId="164" fontId="18" fillId="2" borderId="47" xfId="1" applyNumberFormat="1" applyFont="1" applyFill="1" applyBorder="1"/>
    <xf numFmtId="164" fontId="18" fillId="2" borderId="55" xfId="1" applyNumberFormat="1" applyFont="1" applyFill="1" applyBorder="1"/>
    <xf numFmtId="164" fontId="18" fillId="2" borderId="56" xfId="1" applyNumberFormat="1" applyFont="1" applyFill="1" applyBorder="1"/>
    <xf numFmtId="164" fontId="18" fillId="0" borderId="45" xfId="1" applyNumberFormat="1" applyFont="1" applyBorder="1" applyAlignment="1">
      <alignment horizontal="right"/>
    </xf>
    <xf numFmtId="0" fontId="17" fillId="2" borderId="47" xfId="1" applyFont="1" applyFill="1" applyBorder="1" applyAlignment="1">
      <alignment horizontal="center"/>
    </xf>
    <xf numFmtId="0" fontId="19" fillId="2" borderId="55" xfId="1" applyFont="1" applyFill="1" applyBorder="1" applyAlignment="1">
      <alignment horizontal="center"/>
    </xf>
    <xf numFmtId="0" fontId="19" fillId="2" borderId="56" xfId="1" applyFont="1" applyFill="1" applyBorder="1" applyAlignment="1">
      <alignment horizontal="center"/>
    </xf>
    <xf numFmtId="0" fontId="18" fillId="0" borderId="45" xfId="1" applyFont="1" applyBorder="1" applyAlignment="1">
      <alignment horizontal="left" vertical="center"/>
    </xf>
    <xf numFmtId="0" fontId="18" fillId="2" borderId="51" xfId="1" applyFont="1" applyFill="1" applyBorder="1" applyAlignment="1">
      <alignment horizontal="left"/>
    </xf>
    <xf numFmtId="0" fontId="18" fillId="2" borderId="0" xfId="1" applyFont="1" applyFill="1" applyBorder="1" applyAlignment="1">
      <alignment horizontal="left"/>
    </xf>
    <xf numFmtId="0" fontId="18" fillId="2" borderId="57" xfId="1" applyFont="1" applyFill="1" applyBorder="1" applyAlignment="1">
      <alignment horizontal="left"/>
    </xf>
    <xf numFmtId="0" fontId="18" fillId="0" borderId="45" xfId="1" applyFont="1" applyBorder="1" applyAlignment="1">
      <alignment horizontal="center"/>
    </xf>
    <xf numFmtId="0" fontId="18" fillId="0" borderId="55" xfId="1" applyFont="1" applyBorder="1" applyAlignment="1">
      <alignment horizontal="center"/>
    </xf>
    <xf numFmtId="0" fontId="18" fillId="0" borderId="55" xfId="1" applyFont="1" applyBorder="1" applyAlignment="1">
      <alignment horizontal="right"/>
    </xf>
    <xf numFmtId="0" fontId="18" fillId="0" borderId="56" xfId="1" applyFont="1" applyBorder="1" applyAlignment="1">
      <alignment horizontal="right"/>
    </xf>
    <xf numFmtId="0" fontId="18" fillId="0" borderId="47" xfId="1" applyFont="1" applyBorder="1" applyAlignment="1">
      <alignment horizontal="center"/>
    </xf>
    <xf numFmtId="0" fontId="18" fillId="0" borderId="56" xfId="1" applyFont="1" applyBorder="1" applyAlignment="1">
      <alignment horizontal="center"/>
    </xf>
    <xf numFmtId="0" fontId="18" fillId="0" borderId="47" xfId="1" applyFont="1" applyBorder="1" applyAlignment="1">
      <alignment horizontal="left" vertical="center"/>
    </xf>
    <xf numFmtId="0" fontId="18" fillId="0" borderId="55" xfId="1" applyFont="1" applyBorder="1" applyAlignment="1">
      <alignment horizontal="left" vertical="center"/>
    </xf>
    <xf numFmtId="0" fontId="18" fillId="0" borderId="56" xfId="1" applyFont="1" applyBorder="1" applyAlignment="1">
      <alignment horizontal="left" vertical="center"/>
    </xf>
    <xf numFmtId="0" fontId="17" fillId="0" borderId="16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51" xfId="1" applyFont="1" applyBorder="1" applyAlignment="1">
      <alignment horizontal="center" vertical="center"/>
    </xf>
    <xf numFmtId="0" fontId="17" fillId="0" borderId="57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/>
    </xf>
    <xf numFmtId="0" fontId="18" fillId="0" borderId="29" xfId="1" applyFont="1" applyBorder="1" applyAlignment="1">
      <alignment horizontal="center"/>
    </xf>
    <xf numFmtId="0" fontId="18" fillId="0" borderId="17" xfId="1" applyFont="1" applyBorder="1" applyAlignment="1">
      <alignment horizontal="center"/>
    </xf>
    <xf numFmtId="0" fontId="18" fillId="0" borderId="51" xfId="1" applyFont="1" applyBorder="1" applyAlignment="1">
      <alignment horizontal="center"/>
    </xf>
    <xf numFmtId="0" fontId="18" fillId="0" borderId="25" xfId="1" applyFont="1" applyBorder="1" applyAlignment="1">
      <alignment horizontal="center"/>
    </xf>
    <xf numFmtId="164" fontId="18" fillId="0" borderId="75" xfId="1" applyNumberFormat="1" applyFont="1" applyBorder="1" applyAlignment="1">
      <alignment vertical="center"/>
    </xf>
    <xf numFmtId="164" fontId="18" fillId="0" borderId="76" xfId="1" applyNumberFormat="1" applyFont="1" applyBorder="1" applyAlignment="1">
      <alignment vertical="center"/>
    </xf>
    <xf numFmtId="164" fontId="18" fillId="0" borderId="77" xfId="1" applyNumberFormat="1" applyFont="1" applyBorder="1" applyAlignment="1">
      <alignment vertical="center"/>
    </xf>
    <xf numFmtId="164" fontId="18" fillId="0" borderId="62" xfId="1" applyNumberFormat="1" applyFont="1" applyBorder="1" applyAlignment="1">
      <alignment vertical="center"/>
    </xf>
    <xf numFmtId="164" fontId="18" fillId="0" borderId="64" xfId="1" applyNumberFormat="1" applyFont="1" applyBorder="1" applyAlignment="1">
      <alignment vertical="center"/>
    </xf>
    <xf numFmtId="164" fontId="18" fillId="0" borderId="63" xfId="1" applyNumberFormat="1" applyFont="1" applyBorder="1" applyAlignment="1">
      <alignment vertical="center"/>
    </xf>
    <xf numFmtId="164" fontId="18" fillId="0" borderId="68" xfId="1" applyNumberFormat="1" applyFont="1" applyBorder="1" applyAlignment="1">
      <alignment vertical="center"/>
    </xf>
    <xf numFmtId="164" fontId="18" fillId="0" borderId="69" xfId="1" applyNumberFormat="1" applyFont="1" applyBorder="1" applyAlignment="1">
      <alignment vertical="center"/>
    </xf>
    <xf numFmtId="164" fontId="18" fillId="0" borderId="78" xfId="1" applyNumberFormat="1" applyFont="1" applyBorder="1" applyAlignment="1">
      <alignment vertical="center"/>
    </xf>
    <xf numFmtId="164" fontId="18" fillId="0" borderId="47" xfId="1" applyNumberFormat="1" applyFont="1" applyBorder="1" applyAlignment="1">
      <alignment vertical="center"/>
    </xf>
    <xf numFmtId="164" fontId="18" fillId="0" borderId="55" xfId="1" applyNumberFormat="1" applyFont="1" applyBorder="1" applyAlignment="1">
      <alignment vertical="center"/>
    </xf>
    <xf numFmtId="164" fontId="18" fillId="0" borderId="56" xfId="1" applyNumberFormat="1" applyFont="1" applyBorder="1" applyAlignment="1">
      <alignment vertical="center"/>
    </xf>
    <xf numFmtId="0" fontId="18" fillId="0" borderId="45" xfId="1" applyFont="1" applyBorder="1" applyAlignment="1">
      <alignment horizontal="left"/>
    </xf>
    <xf numFmtId="164" fontId="18" fillId="0" borderId="47" xfId="1" applyNumberFormat="1" applyFont="1" applyBorder="1" applyAlignment="1">
      <alignment horizontal="right" vertical="center"/>
    </xf>
    <xf numFmtId="164" fontId="18" fillId="0" borderId="55" xfId="1" applyNumberFormat="1" applyFont="1" applyBorder="1" applyAlignment="1">
      <alignment horizontal="right" vertical="center"/>
    </xf>
    <xf numFmtId="164" fontId="18" fillId="0" borderId="56" xfId="1" applyNumberFormat="1" applyFont="1" applyBorder="1" applyAlignment="1">
      <alignment horizontal="right" vertical="center"/>
    </xf>
    <xf numFmtId="164" fontId="18" fillId="0" borderId="16" xfId="1" applyNumberFormat="1" applyFont="1" applyBorder="1" applyAlignment="1">
      <alignment horizontal="right" vertical="center"/>
    </xf>
    <xf numFmtId="164" fontId="18" fillId="0" borderId="29" xfId="1" applyNumberFormat="1" applyFont="1" applyBorder="1" applyAlignment="1">
      <alignment horizontal="right" vertical="center"/>
    </xf>
    <xf numFmtId="164" fontId="18" fillId="0" borderId="17" xfId="1" applyNumberFormat="1" applyFont="1" applyBorder="1" applyAlignment="1">
      <alignment horizontal="right" vertical="center"/>
    </xf>
    <xf numFmtId="164" fontId="18" fillId="0" borderId="25" xfId="1" applyNumberFormat="1" applyFont="1" applyBorder="1" applyAlignment="1">
      <alignment horizontal="right" vertical="center"/>
    </xf>
    <xf numFmtId="164" fontId="18" fillId="0" borderId="27" xfId="1" applyNumberFormat="1" applyFont="1" applyBorder="1" applyAlignment="1">
      <alignment horizontal="right" vertical="center"/>
    </xf>
    <xf numFmtId="164" fontId="18" fillId="0" borderId="26" xfId="1" applyNumberFormat="1" applyFont="1" applyBorder="1" applyAlignment="1">
      <alignment horizontal="right" vertical="center"/>
    </xf>
    <xf numFmtId="2" fontId="18" fillId="0" borderId="47" xfId="1" applyNumberFormat="1" applyFont="1" applyBorder="1" applyAlignment="1">
      <alignment horizontal="right"/>
    </xf>
    <xf numFmtId="2" fontId="18" fillId="0" borderId="55" xfId="1" applyNumberFormat="1" applyFont="1" applyBorder="1" applyAlignment="1">
      <alignment horizontal="right"/>
    </xf>
    <xf numFmtId="2" fontId="18" fillId="0" borderId="56" xfId="1" applyNumberFormat="1" applyFont="1" applyBorder="1" applyAlignment="1">
      <alignment horizontal="right"/>
    </xf>
    <xf numFmtId="0" fontId="18" fillId="0" borderId="47" xfId="1" applyFont="1" applyBorder="1" applyAlignment="1">
      <alignment horizontal="left"/>
    </xf>
    <xf numFmtId="0" fontId="18" fillId="0" borderId="55" xfId="1" applyFont="1" applyBorder="1" applyAlignment="1">
      <alignment horizontal="left"/>
    </xf>
    <xf numFmtId="0" fontId="18" fillId="0" borderId="56" xfId="1" applyFont="1" applyBorder="1" applyAlignment="1">
      <alignment horizontal="left"/>
    </xf>
    <xf numFmtId="0" fontId="18" fillId="0" borderId="47" xfId="1" applyFont="1" applyBorder="1" applyAlignment="1"/>
    <xf numFmtId="0" fontId="18" fillId="0" borderId="55" xfId="1" applyFont="1" applyBorder="1" applyAlignment="1"/>
    <xf numFmtId="0" fontId="18" fillId="0" borderId="56" xfId="1" applyFont="1" applyBorder="1" applyAlignment="1"/>
    <xf numFmtId="0" fontId="1" fillId="0" borderId="47" xfId="1" applyBorder="1" applyAlignment="1">
      <alignment horizontal="center"/>
    </xf>
    <xf numFmtId="0" fontId="1" fillId="0" borderId="56" xfId="1" applyBorder="1" applyAlignment="1">
      <alignment horizontal="center"/>
    </xf>
    <xf numFmtId="0" fontId="1" fillId="0" borderId="55" xfId="1" applyBorder="1" applyAlignment="1">
      <alignment horizontal="center"/>
    </xf>
    <xf numFmtId="0" fontId="17" fillId="0" borderId="45" xfId="1" applyFont="1" applyBorder="1" applyAlignment="1">
      <alignment horizontal="center"/>
    </xf>
    <xf numFmtId="0" fontId="19" fillId="0" borderId="45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4</xdr:row>
      <xdr:rowOff>104775</xdr:rowOff>
    </xdr:from>
    <xdr:to>
      <xdr:col>3</xdr:col>
      <xdr:colOff>857250</xdr:colOff>
      <xdr:row>7</xdr:row>
      <xdr:rowOff>180975</xdr:rowOff>
    </xdr:to>
    <xdr:sp macro="" textlink="">
      <xdr:nvSpPr>
        <xdr:cNvPr id="2" name="Texto 1"/>
        <xdr:cNvSpPr txBox="1">
          <a:spLocks noChangeArrowheads="1"/>
        </xdr:cNvSpPr>
      </xdr:nvSpPr>
      <xdr:spPr bwMode="auto">
        <a:xfrm>
          <a:off x="1571625" y="1333500"/>
          <a:ext cx="828675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endParaRPr lang="pt-B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ESPÉCIE</a:t>
          </a:r>
        </a:p>
        <a:p>
          <a:pPr algn="ctr" rtl="0">
            <a:defRPr sz="1000"/>
          </a:pPr>
          <a:endParaRPr lang="pt-B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28575</xdr:colOff>
      <xdr:row>4</xdr:row>
      <xdr:rowOff>28575</xdr:rowOff>
    </xdr:from>
    <xdr:to>
      <xdr:col>4</xdr:col>
      <xdr:colOff>542925</xdr:colOff>
      <xdr:row>7</xdr:row>
      <xdr:rowOff>133350</xdr:rowOff>
    </xdr:to>
    <xdr:sp macro="" textlink="">
      <xdr:nvSpPr>
        <xdr:cNvPr id="3" name="Texto 2"/>
        <xdr:cNvSpPr txBox="1">
          <a:spLocks noChangeArrowheads="1"/>
        </xdr:cNvSpPr>
      </xdr:nvSpPr>
      <xdr:spPr bwMode="auto">
        <a:xfrm>
          <a:off x="2466975" y="1257300"/>
          <a:ext cx="514350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Série e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Sub-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série</a:t>
          </a:r>
        </a:p>
      </xdr:txBody>
    </xdr:sp>
    <xdr:clientData/>
  </xdr:twoCellAnchor>
  <xdr:twoCellAnchor>
    <xdr:from>
      <xdr:col>5</xdr:col>
      <xdr:colOff>28575</xdr:colOff>
      <xdr:row>4</xdr:row>
      <xdr:rowOff>28575</xdr:rowOff>
    </xdr:from>
    <xdr:to>
      <xdr:col>5</xdr:col>
      <xdr:colOff>1057275</xdr:colOff>
      <xdr:row>7</xdr:row>
      <xdr:rowOff>123825</xdr:rowOff>
    </xdr:to>
    <xdr:sp macro="" textlink="">
      <xdr:nvSpPr>
        <xdr:cNvPr id="4" name="Texto 3"/>
        <xdr:cNvSpPr txBox="1">
          <a:spLocks noChangeArrowheads="1"/>
        </xdr:cNvSpPr>
      </xdr:nvSpPr>
      <xdr:spPr bwMode="auto">
        <a:xfrm>
          <a:off x="3057525" y="1257300"/>
          <a:ext cx="102870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pt-B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NÚMERO</a:t>
          </a:r>
        </a:p>
        <a:p>
          <a:pPr algn="ctr" rtl="0">
            <a:defRPr sz="1000"/>
          </a:pPr>
          <a:endParaRPr lang="pt-B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6</xdr:row>
      <xdr:rowOff>28575</xdr:rowOff>
    </xdr:from>
    <xdr:to>
      <xdr:col>10</xdr:col>
      <xdr:colOff>1000125</xdr:colOff>
      <xdr:row>7</xdr:row>
      <xdr:rowOff>123825</xdr:rowOff>
    </xdr:to>
    <xdr:sp macro="" textlink="">
      <xdr:nvSpPr>
        <xdr:cNvPr id="5" name="Texto 8"/>
        <xdr:cNvSpPr txBox="1">
          <a:spLocks noChangeArrowheads="1"/>
        </xdr:cNvSpPr>
      </xdr:nvSpPr>
      <xdr:spPr bwMode="auto">
        <a:xfrm>
          <a:off x="9010650" y="1609725"/>
          <a:ext cx="97155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CNPJ/MF</a:t>
          </a:r>
        </a:p>
      </xdr:txBody>
    </xdr:sp>
    <xdr:clientData/>
  </xdr:twoCellAnchor>
  <xdr:twoCellAnchor>
    <xdr:from>
      <xdr:col>17</xdr:col>
      <xdr:colOff>28575</xdr:colOff>
      <xdr:row>6</xdr:row>
      <xdr:rowOff>28575</xdr:rowOff>
    </xdr:from>
    <xdr:to>
      <xdr:col>20</xdr:col>
      <xdr:colOff>333375</xdr:colOff>
      <xdr:row>7</xdr:row>
      <xdr:rowOff>152400</xdr:rowOff>
    </xdr:to>
    <xdr:sp macro="" textlink="">
      <xdr:nvSpPr>
        <xdr:cNvPr id="6" name="Texto 10"/>
        <xdr:cNvSpPr txBox="1">
          <a:spLocks noChangeArrowheads="1"/>
        </xdr:cNvSpPr>
      </xdr:nvSpPr>
      <xdr:spPr bwMode="auto">
        <a:xfrm>
          <a:off x="13373100" y="1609725"/>
          <a:ext cx="144780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Base de Cálculo</a:t>
          </a:r>
        </a:p>
      </xdr:txBody>
    </xdr:sp>
    <xdr:clientData/>
  </xdr:twoCellAnchor>
  <xdr:twoCellAnchor>
    <xdr:from>
      <xdr:col>21</xdr:col>
      <xdr:colOff>28575</xdr:colOff>
      <xdr:row>6</xdr:row>
      <xdr:rowOff>28575</xdr:rowOff>
    </xdr:from>
    <xdr:to>
      <xdr:col>21</xdr:col>
      <xdr:colOff>752475</xdr:colOff>
      <xdr:row>7</xdr:row>
      <xdr:rowOff>171450</xdr:rowOff>
    </xdr:to>
    <xdr:sp macro="" textlink="">
      <xdr:nvSpPr>
        <xdr:cNvPr id="7" name="Texto 11"/>
        <xdr:cNvSpPr txBox="1">
          <a:spLocks noChangeArrowheads="1"/>
        </xdr:cNvSpPr>
      </xdr:nvSpPr>
      <xdr:spPr bwMode="auto">
        <a:xfrm>
          <a:off x="14897100" y="1609725"/>
          <a:ext cx="7239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Alíquota</a:t>
          </a:r>
        </a:p>
      </xdr:txBody>
    </xdr:sp>
    <xdr:clientData/>
  </xdr:twoCellAnchor>
  <xdr:twoCellAnchor>
    <xdr:from>
      <xdr:col>22</xdr:col>
      <xdr:colOff>28575</xdr:colOff>
      <xdr:row>6</xdr:row>
      <xdr:rowOff>9525</xdr:rowOff>
    </xdr:from>
    <xdr:to>
      <xdr:col>25</xdr:col>
      <xdr:colOff>295275</xdr:colOff>
      <xdr:row>7</xdr:row>
      <xdr:rowOff>180975</xdr:rowOff>
    </xdr:to>
    <xdr:sp macro="" textlink="">
      <xdr:nvSpPr>
        <xdr:cNvPr id="8" name="Texto 12"/>
        <xdr:cNvSpPr txBox="1">
          <a:spLocks noChangeArrowheads="1"/>
        </xdr:cNvSpPr>
      </xdr:nvSpPr>
      <xdr:spPr bwMode="auto">
        <a:xfrm>
          <a:off x="15678150" y="1590675"/>
          <a:ext cx="1295400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Imposto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Creditado</a:t>
          </a:r>
        </a:p>
      </xdr:txBody>
    </xdr:sp>
    <xdr:clientData/>
  </xdr:twoCellAnchor>
  <xdr:twoCellAnchor>
    <xdr:from>
      <xdr:col>17</xdr:col>
      <xdr:colOff>66675</xdr:colOff>
      <xdr:row>4</xdr:row>
      <xdr:rowOff>28575</xdr:rowOff>
    </xdr:from>
    <xdr:to>
      <xdr:col>25</xdr:col>
      <xdr:colOff>285750</xdr:colOff>
      <xdr:row>5</xdr:row>
      <xdr:rowOff>123825</xdr:rowOff>
    </xdr:to>
    <xdr:sp macro="" textlink="">
      <xdr:nvSpPr>
        <xdr:cNvPr id="9" name="Texto 13"/>
        <xdr:cNvSpPr txBox="1">
          <a:spLocks noChangeArrowheads="1"/>
        </xdr:cNvSpPr>
      </xdr:nvSpPr>
      <xdr:spPr bwMode="auto">
        <a:xfrm>
          <a:off x="13411200" y="1257300"/>
          <a:ext cx="355282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OPERAÇÕES COM CRÉDITO DO IMPOSTO</a:t>
          </a:r>
        </a:p>
      </xdr:txBody>
    </xdr:sp>
    <xdr:clientData/>
  </xdr:twoCellAnchor>
  <xdr:twoCellAnchor>
    <xdr:from>
      <xdr:col>26</xdr:col>
      <xdr:colOff>28575</xdr:colOff>
      <xdr:row>6</xdr:row>
      <xdr:rowOff>19050</xdr:rowOff>
    </xdr:from>
    <xdr:to>
      <xdr:col>29</xdr:col>
      <xdr:colOff>295275</xdr:colOff>
      <xdr:row>7</xdr:row>
      <xdr:rowOff>171450</xdr:rowOff>
    </xdr:to>
    <xdr:sp macro="" textlink="">
      <xdr:nvSpPr>
        <xdr:cNvPr id="10" name="Texto 14"/>
        <xdr:cNvSpPr txBox="1">
          <a:spLocks noChangeArrowheads="1"/>
        </xdr:cNvSpPr>
      </xdr:nvSpPr>
      <xdr:spPr bwMode="auto">
        <a:xfrm>
          <a:off x="17049750" y="1600200"/>
          <a:ext cx="132397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Isentas ou não-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Tributadas</a:t>
          </a:r>
        </a:p>
      </xdr:txBody>
    </xdr:sp>
    <xdr:clientData/>
  </xdr:twoCellAnchor>
  <xdr:twoCellAnchor>
    <xdr:from>
      <xdr:col>30</xdr:col>
      <xdr:colOff>28575</xdr:colOff>
      <xdr:row>6</xdr:row>
      <xdr:rowOff>38100</xdr:rowOff>
    </xdr:from>
    <xdr:to>
      <xdr:col>33</xdr:col>
      <xdr:colOff>285750</xdr:colOff>
      <xdr:row>7</xdr:row>
      <xdr:rowOff>161925</xdr:rowOff>
    </xdr:to>
    <xdr:sp macro="" textlink="">
      <xdr:nvSpPr>
        <xdr:cNvPr id="11" name="Texto 15"/>
        <xdr:cNvSpPr txBox="1">
          <a:spLocks noChangeArrowheads="1"/>
        </xdr:cNvSpPr>
      </xdr:nvSpPr>
      <xdr:spPr bwMode="auto">
        <a:xfrm>
          <a:off x="18459450" y="1619250"/>
          <a:ext cx="12858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Outras</a:t>
          </a:r>
        </a:p>
      </xdr:txBody>
    </xdr:sp>
    <xdr:clientData/>
  </xdr:twoCellAnchor>
  <xdr:twoCellAnchor>
    <xdr:from>
      <xdr:col>26</xdr:col>
      <xdr:colOff>28575</xdr:colOff>
      <xdr:row>4</xdr:row>
      <xdr:rowOff>28575</xdr:rowOff>
    </xdr:from>
    <xdr:to>
      <xdr:col>33</xdr:col>
      <xdr:colOff>285750</xdr:colOff>
      <xdr:row>5</xdr:row>
      <xdr:rowOff>123825</xdr:rowOff>
    </xdr:to>
    <xdr:sp macro="" textlink="">
      <xdr:nvSpPr>
        <xdr:cNvPr id="12" name="Texto 16"/>
        <xdr:cNvSpPr txBox="1">
          <a:spLocks noChangeArrowheads="1"/>
        </xdr:cNvSpPr>
      </xdr:nvSpPr>
      <xdr:spPr bwMode="auto">
        <a:xfrm>
          <a:off x="17049750" y="1257300"/>
          <a:ext cx="26955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OPERAÇÕES SEM CRÉDITO DO IMPOSTO</a:t>
          </a:r>
        </a:p>
      </xdr:txBody>
    </xdr:sp>
    <xdr:clientData/>
  </xdr:twoCellAnchor>
  <xdr:twoCellAnchor>
    <xdr:from>
      <xdr:col>50</xdr:col>
      <xdr:colOff>47625</xdr:colOff>
      <xdr:row>3</xdr:row>
      <xdr:rowOff>28575</xdr:rowOff>
    </xdr:from>
    <xdr:to>
      <xdr:col>50</xdr:col>
      <xdr:colOff>2143125</xdr:colOff>
      <xdr:row>7</xdr:row>
      <xdr:rowOff>133350</xdr:rowOff>
    </xdr:to>
    <xdr:sp macro="" textlink="">
      <xdr:nvSpPr>
        <xdr:cNvPr id="13" name="Texto 24"/>
        <xdr:cNvSpPr txBox="1">
          <a:spLocks noChangeArrowheads="1"/>
        </xdr:cNvSpPr>
      </xdr:nvSpPr>
      <xdr:spPr bwMode="auto">
        <a:xfrm>
          <a:off x="25412700" y="914400"/>
          <a:ext cx="2095500" cy="1000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  B  S  E  R  V  A  Ç  Õ  E  S</a:t>
          </a:r>
        </a:p>
      </xdr:txBody>
    </xdr:sp>
    <xdr:clientData/>
  </xdr:twoCellAnchor>
  <xdr:twoCellAnchor>
    <xdr:from>
      <xdr:col>1</xdr:col>
      <xdr:colOff>47625</xdr:colOff>
      <xdr:row>6</xdr:row>
      <xdr:rowOff>47625</xdr:rowOff>
    </xdr:from>
    <xdr:to>
      <xdr:col>1</xdr:col>
      <xdr:colOff>714375</xdr:colOff>
      <xdr:row>7</xdr:row>
      <xdr:rowOff>142875</xdr:rowOff>
    </xdr:to>
    <xdr:sp macro="" textlink="">
      <xdr:nvSpPr>
        <xdr:cNvPr id="14" name="Texto 25"/>
        <xdr:cNvSpPr txBox="1">
          <a:spLocks noChangeArrowheads="1"/>
        </xdr:cNvSpPr>
      </xdr:nvSpPr>
      <xdr:spPr bwMode="auto">
        <a:xfrm>
          <a:off x="66675" y="1628775"/>
          <a:ext cx="66675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DIA</a:t>
          </a:r>
        </a:p>
      </xdr:txBody>
    </xdr:sp>
    <xdr:clientData/>
  </xdr:twoCellAnchor>
  <xdr:twoCellAnchor>
    <xdr:from>
      <xdr:col>2</xdr:col>
      <xdr:colOff>47625</xdr:colOff>
      <xdr:row>6</xdr:row>
      <xdr:rowOff>47625</xdr:rowOff>
    </xdr:from>
    <xdr:to>
      <xdr:col>2</xdr:col>
      <xdr:colOff>695325</xdr:colOff>
      <xdr:row>7</xdr:row>
      <xdr:rowOff>142875</xdr:rowOff>
    </xdr:to>
    <xdr:sp macro="" textlink="">
      <xdr:nvSpPr>
        <xdr:cNvPr id="15" name="Texto 26"/>
        <xdr:cNvSpPr txBox="1">
          <a:spLocks noChangeArrowheads="1"/>
        </xdr:cNvSpPr>
      </xdr:nvSpPr>
      <xdr:spPr bwMode="auto">
        <a:xfrm>
          <a:off x="828675" y="1628775"/>
          <a:ext cx="64770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MÊS</a:t>
          </a:r>
        </a:p>
      </xdr:txBody>
    </xdr:sp>
    <xdr:clientData/>
  </xdr:twoCellAnchor>
  <xdr:twoCellAnchor>
    <xdr:from>
      <xdr:col>1</xdr:col>
      <xdr:colOff>47625</xdr:colOff>
      <xdr:row>3</xdr:row>
      <xdr:rowOff>19050</xdr:rowOff>
    </xdr:from>
    <xdr:to>
      <xdr:col>2</xdr:col>
      <xdr:colOff>714375</xdr:colOff>
      <xdr:row>4</xdr:row>
      <xdr:rowOff>114300</xdr:rowOff>
    </xdr:to>
    <xdr:sp macro="" textlink="">
      <xdr:nvSpPr>
        <xdr:cNvPr id="16" name="Texto 27"/>
        <xdr:cNvSpPr txBox="1">
          <a:spLocks noChangeArrowheads="1"/>
        </xdr:cNvSpPr>
      </xdr:nvSpPr>
      <xdr:spPr bwMode="auto">
        <a:xfrm>
          <a:off x="66675" y="904875"/>
          <a:ext cx="1428750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Data  da</a:t>
          </a:r>
        </a:p>
        <a:p>
          <a:pPr algn="ctr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Entrada</a:t>
          </a:r>
        </a:p>
        <a:p>
          <a:pPr algn="ctr" rtl="0">
            <a:defRPr sz="1000"/>
          </a:pPr>
          <a:endParaRPr lang="pt-BR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pt-BR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38100</xdr:colOff>
      <xdr:row>6</xdr:row>
      <xdr:rowOff>47625</xdr:rowOff>
    </xdr:from>
    <xdr:to>
      <xdr:col>6</xdr:col>
      <xdr:colOff>571500</xdr:colOff>
      <xdr:row>7</xdr:row>
      <xdr:rowOff>142875</xdr:rowOff>
    </xdr:to>
    <xdr:sp macro="" textlink="">
      <xdr:nvSpPr>
        <xdr:cNvPr id="17" name="Texto 28"/>
        <xdr:cNvSpPr txBox="1">
          <a:spLocks noChangeArrowheads="1"/>
        </xdr:cNvSpPr>
      </xdr:nvSpPr>
      <xdr:spPr bwMode="auto">
        <a:xfrm>
          <a:off x="4200525" y="1628775"/>
          <a:ext cx="53340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DIA</a:t>
          </a:r>
        </a:p>
      </xdr:txBody>
    </xdr:sp>
    <xdr:clientData/>
  </xdr:twoCellAnchor>
  <xdr:twoCellAnchor>
    <xdr:from>
      <xdr:col>7</xdr:col>
      <xdr:colOff>38100</xdr:colOff>
      <xdr:row>6</xdr:row>
      <xdr:rowOff>47625</xdr:rowOff>
    </xdr:from>
    <xdr:to>
      <xdr:col>7</xdr:col>
      <xdr:colOff>552450</xdr:colOff>
      <xdr:row>7</xdr:row>
      <xdr:rowOff>142875</xdr:rowOff>
    </xdr:to>
    <xdr:sp macro="" textlink="">
      <xdr:nvSpPr>
        <xdr:cNvPr id="18" name="Texto 29"/>
        <xdr:cNvSpPr txBox="1">
          <a:spLocks noChangeArrowheads="1"/>
        </xdr:cNvSpPr>
      </xdr:nvSpPr>
      <xdr:spPr bwMode="auto">
        <a:xfrm>
          <a:off x="4819650" y="1628775"/>
          <a:ext cx="51435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MÊS</a:t>
          </a:r>
        </a:p>
      </xdr:txBody>
    </xdr:sp>
    <xdr:clientData/>
  </xdr:twoCellAnchor>
  <xdr:twoCellAnchor>
    <xdr:from>
      <xdr:col>8</xdr:col>
      <xdr:colOff>28575</xdr:colOff>
      <xdr:row>4</xdr:row>
      <xdr:rowOff>66675</xdr:rowOff>
    </xdr:from>
    <xdr:to>
      <xdr:col>8</xdr:col>
      <xdr:colOff>2505075</xdr:colOff>
      <xdr:row>7</xdr:row>
      <xdr:rowOff>133350</xdr:rowOff>
    </xdr:to>
    <xdr:sp macro="" textlink="">
      <xdr:nvSpPr>
        <xdr:cNvPr id="19" name="Texto 30"/>
        <xdr:cNvSpPr txBox="1">
          <a:spLocks noChangeArrowheads="1"/>
        </xdr:cNvSpPr>
      </xdr:nvSpPr>
      <xdr:spPr bwMode="auto">
        <a:xfrm>
          <a:off x="5391150" y="1295400"/>
          <a:ext cx="247650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pt-B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   M   I   T   E   N   T   E</a:t>
          </a:r>
        </a:p>
        <a:p>
          <a:pPr algn="ctr" rtl="0">
            <a:defRPr sz="1000"/>
          </a:pPr>
          <a:endParaRPr lang="pt-B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28575</xdr:colOff>
      <xdr:row>6</xdr:row>
      <xdr:rowOff>28575</xdr:rowOff>
    </xdr:from>
    <xdr:to>
      <xdr:col>9</xdr:col>
      <xdr:colOff>1000125</xdr:colOff>
      <xdr:row>7</xdr:row>
      <xdr:rowOff>123825</xdr:rowOff>
    </xdr:to>
    <xdr:sp macro="" textlink="">
      <xdr:nvSpPr>
        <xdr:cNvPr id="20" name="Texto 31"/>
        <xdr:cNvSpPr txBox="1">
          <a:spLocks noChangeArrowheads="1"/>
        </xdr:cNvSpPr>
      </xdr:nvSpPr>
      <xdr:spPr bwMode="auto">
        <a:xfrm>
          <a:off x="7962900" y="1609725"/>
          <a:ext cx="97155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ESTADUAL</a:t>
          </a:r>
        </a:p>
      </xdr:txBody>
    </xdr:sp>
    <xdr:clientData/>
  </xdr:twoCellAnchor>
  <xdr:twoCellAnchor>
    <xdr:from>
      <xdr:col>9</xdr:col>
      <xdr:colOff>28575</xdr:colOff>
      <xdr:row>4</xdr:row>
      <xdr:rowOff>28575</xdr:rowOff>
    </xdr:from>
    <xdr:to>
      <xdr:col>10</xdr:col>
      <xdr:colOff>981075</xdr:colOff>
      <xdr:row>5</xdr:row>
      <xdr:rowOff>123825</xdr:rowOff>
    </xdr:to>
    <xdr:sp macro="" textlink="">
      <xdr:nvSpPr>
        <xdr:cNvPr id="21" name="Texto 32"/>
        <xdr:cNvSpPr txBox="1">
          <a:spLocks noChangeArrowheads="1"/>
        </xdr:cNvSpPr>
      </xdr:nvSpPr>
      <xdr:spPr bwMode="auto">
        <a:xfrm>
          <a:off x="7962900" y="1257300"/>
          <a:ext cx="20002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NÚMERO DE INSCRIÇÃO</a:t>
          </a:r>
        </a:p>
      </xdr:txBody>
    </xdr:sp>
    <xdr:clientData/>
  </xdr:twoCellAnchor>
  <xdr:twoCellAnchor>
    <xdr:from>
      <xdr:col>11</xdr:col>
      <xdr:colOff>28575</xdr:colOff>
      <xdr:row>4</xdr:row>
      <xdr:rowOff>28575</xdr:rowOff>
    </xdr:from>
    <xdr:to>
      <xdr:col>11</xdr:col>
      <xdr:colOff>723900</xdr:colOff>
      <xdr:row>7</xdr:row>
      <xdr:rowOff>142875</xdr:rowOff>
    </xdr:to>
    <xdr:sp macro="" textlink="">
      <xdr:nvSpPr>
        <xdr:cNvPr id="22" name="Texto 33"/>
        <xdr:cNvSpPr txBox="1">
          <a:spLocks noChangeArrowheads="1"/>
        </xdr:cNvSpPr>
      </xdr:nvSpPr>
      <xdr:spPr bwMode="auto">
        <a:xfrm>
          <a:off x="10058400" y="1257300"/>
          <a:ext cx="695325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Unidade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da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Federeção</a:t>
          </a:r>
        </a:p>
      </xdr:txBody>
    </xdr:sp>
    <xdr:clientData/>
  </xdr:twoCellAnchor>
  <xdr:twoCellAnchor>
    <xdr:from>
      <xdr:col>11</xdr:col>
      <xdr:colOff>47625</xdr:colOff>
      <xdr:row>3</xdr:row>
      <xdr:rowOff>28575</xdr:rowOff>
    </xdr:from>
    <xdr:to>
      <xdr:col>11</xdr:col>
      <xdr:colOff>733425</xdr:colOff>
      <xdr:row>3</xdr:row>
      <xdr:rowOff>323850</xdr:rowOff>
    </xdr:to>
    <xdr:sp macro="" textlink="">
      <xdr:nvSpPr>
        <xdr:cNvPr id="23" name="Texto 34"/>
        <xdr:cNvSpPr txBox="1">
          <a:spLocks noChangeArrowheads="1"/>
        </xdr:cNvSpPr>
      </xdr:nvSpPr>
      <xdr:spPr bwMode="auto">
        <a:xfrm>
          <a:off x="10077450" y="914400"/>
          <a:ext cx="68580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PROCE-</a:t>
          </a:r>
        </a:p>
        <a:p>
          <a:pPr algn="ctr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DÊNCIA</a:t>
          </a:r>
        </a:p>
      </xdr:txBody>
    </xdr:sp>
    <xdr:clientData/>
  </xdr:twoCellAnchor>
  <xdr:twoCellAnchor>
    <xdr:from>
      <xdr:col>12</xdr:col>
      <xdr:colOff>28575</xdr:colOff>
      <xdr:row>3</xdr:row>
      <xdr:rowOff>28575</xdr:rowOff>
    </xdr:from>
    <xdr:to>
      <xdr:col>14</xdr:col>
      <xdr:colOff>276225</xdr:colOff>
      <xdr:row>7</xdr:row>
      <xdr:rowOff>123825</xdr:rowOff>
    </xdr:to>
    <xdr:sp macro="" textlink="">
      <xdr:nvSpPr>
        <xdr:cNvPr id="24" name="Texto 35"/>
        <xdr:cNvSpPr txBox="1">
          <a:spLocks noChangeArrowheads="1"/>
        </xdr:cNvSpPr>
      </xdr:nvSpPr>
      <xdr:spPr bwMode="auto">
        <a:xfrm>
          <a:off x="10820400" y="914400"/>
          <a:ext cx="8763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VALOR</a:t>
          </a:r>
        </a:p>
        <a:p>
          <a:pPr algn="ctr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CONTÁBIL</a:t>
          </a:r>
        </a:p>
      </xdr:txBody>
    </xdr:sp>
    <xdr:clientData/>
  </xdr:twoCellAnchor>
  <xdr:twoCellAnchor>
    <xdr:from>
      <xdr:col>15</xdr:col>
      <xdr:colOff>28575</xdr:colOff>
      <xdr:row>5</xdr:row>
      <xdr:rowOff>28575</xdr:rowOff>
    </xdr:from>
    <xdr:to>
      <xdr:col>15</xdr:col>
      <xdr:colOff>800100</xdr:colOff>
      <xdr:row>7</xdr:row>
      <xdr:rowOff>133350</xdr:rowOff>
    </xdr:to>
    <xdr:sp macro="" textlink="">
      <xdr:nvSpPr>
        <xdr:cNvPr id="25" name="Texto 36"/>
        <xdr:cNvSpPr txBox="1">
          <a:spLocks noChangeArrowheads="1"/>
        </xdr:cNvSpPr>
      </xdr:nvSpPr>
      <xdr:spPr bwMode="auto">
        <a:xfrm>
          <a:off x="11763375" y="1447800"/>
          <a:ext cx="771525" cy="466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CONTÁBIL</a:t>
          </a:r>
        </a:p>
      </xdr:txBody>
    </xdr:sp>
    <xdr:clientData/>
  </xdr:twoCellAnchor>
  <xdr:twoCellAnchor>
    <xdr:from>
      <xdr:col>16</xdr:col>
      <xdr:colOff>28575</xdr:colOff>
      <xdr:row>5</xdr:row>
      <xdr:rowOff>28575</xdr:rowOff>
    </xdr:from>
    <xdr:to>
      <xdr:col>16</xdr:col>
      <xdr:colOff>742950</xdr:colOff>
      <xdr:row>7</xdr:row>
      <xdr:rowOff>133350</xdr:rowOff>
    </xdr:to>
    <xdr:sp macro="" textlink="">
      <xdr:nvSpPr>
        <xdr:cNvPr id="26" name="Texto 37"/>
        <xdr:cNvSpPr txBox="1">
          <a:spLocks noChangeArrowheads="1"/>
        </xdr:cNvSpPr>
      </xdr:nvSpPr>
      <xdr:spPr bwMode="auto">
        <a:xfrm>
          <a:off x="12592050" y="1447800"/>
          <a:ext cx="714375" cy="466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FISCAL</a:t>
          </a:r>
        </a:p>
      </xdr:txBody>
    </xdr:sp>
    <xdr:clientData/>
  </xdr:twoCellAnchor>
  <xdr:twoCellAnchor>
    <xdr:from>
      <xdr:col>15</xdr:col>
      <xdr:colOff>28575</xdr:colOff>
      <xdr:row>3</xdr:row>
      <xdr:rowOff>28575</xdr:rowOff>
    </xdr:from>
    <xdr:to>
      <xdr:col>16</xdr:col>
      <xdr:colOff>723900</xdr:colOff>
      <xdr:row>4</xdr:row>
      <xdr:rowOff>133350</xdr:rowOff>
    </xdr:to>
    <xdr:sp macro="" textlink="">
      <xdr:nvSpPr>
        <xdr:cNvPr id="27" name="Texto 38"/>
        <xdr:cNvSpPr txBox="1">
          <a:spLocks noChangeArrowheads="1"/>
        </xdr:cNvSpPr>
      </xdr:nvSpPr>
      <xdr:spPr bwMode="auto">
        <a:xfrm>
          <a:off x="11763375" y="914400"/>
          <a:ext cx="152400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CODIFICAÇÃO</a:t>
          </a:r>
        </a:p>
      </xdr:txBody>
    </xdr:sp>
    <xdr:clientData/>
  </xdr:twoCellAnchor>
  <xdr:twoCellAnchor>
    <xdr:from>
      <xdr:col>34</xdr:col>
      <xdr:colOff>28575</xdr:colOff>
      <xdr:row>6</xdr:row>
      <xdr:rowOff>38100</xdr:rowOff>
    </xdr:from>
    <xdr:to>
      <xdr:col>37</xdr:col>
      <xdr:colOff>285750</xdr:colOff>
      <xdr:row>7</xdr:row>
      <xdr:rowOff>152400</xdr:rowOff>
    </xdr:to>
    <xdr:sp macro="" textlink="">
      <xdr:nvSpPr>
        <xdr:cNvPr id="28" name="Texto 51"/>
        <xdr:cNvSpPr txBox="1">
          <a:spLocks noChangeArrowheads="1"/>
        </xdr:cNvSpPr>
      </xdr:nvSpPr>
      <xdr:spPr bwMode="auto">
        <a:xfrm>
          <a:off x="19831050" y="1619250"/>
          <a:ext cx="12858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Base de Cálculo</a:t>
          </a:r>
        </a:p>
      </xdr:txBody>
    </xdr:sp>
    <xdr:clientData/>
  </xdr:twoCellAnchor>
  <xdr:twoCellAnchor>
    <xdr:from>
      <xdr:col>38</xdr:col>
      <xdr:colOff>28575</xdr:colOff>
      <xdr:row>6</xdr:row>
      <xdr:rowOff>28575</xdr:rowOff>
    </xdr:from>
    <xdr:to>
      <xdr:col>41</xdr:col>
      <xdr:colOff>276225</xdr:colOff>
      <xdr:row>7</xdr:row>
      <xdr:rowOff>171450</xdr:rowOff>
    </xdr:to>
    <xdr:sp macro="" textlink="">
      <xdr:nvSpPr>
        <xdr:cNvPr id="29" name="Texto 52"/>
        <xdr:cNvSpPr txBox="1">
          <a:spLocks noChangeArrowheads="1"/>
        </xdr:cNvSpPr>
      </xdr:nvSpPr>
      <xdr:spPr bwMode="auto">
        <a:xfrm>
          <a:off x="21202650" y="1609725"/>
          <a:ext cx="127635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Imposto</a:t>
          </a:r>
        </a:p>
        <a:p>
          <a:pPr algn="ctr" rtl="0">
            <a:lnSpc>
              <a:spcPts val="11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Creditado</a:t>
          </a:r>
        </a:p>
      </xdr:txBody>
    </xdr:sp>
    <xdr:clientData/>
  </xdr:twoCellAnchor>
  <xdr:twoCellAnchor>
    <xdr:from>
      <xdr:col>42</xdr:col>
      <xdr:colOff>28575</xdr:colOff>
      <xdr:row>6</xdr:row>
      <xdr:rowOff>28575</xdr:rowOff>
    </xdr:from>
    <xdr:to>
      <xdr:col>45</xdr:col>
      <xdr:colOff>304800</xdr:colOff>
      <xdr:row>7</xdr:row>
      <xdr:rowOff>161925</xdr:rowOff>
    </xdr:to>
    <xdr:sp macro="" textlink="">
      <xdr:nvSpPr>
        <xdr:cNvPr id="30" name="Texto 53"/>
        <xdr:cNvSpPr txBox="1">
          <a:spLocks noChangeArrowheads="1"/>
        </xdr:cNvSpPr>
      </xdr:nvSpPr>
      <xdr:spPr bwMode="auto">
        <a:xfrm>
          <a:off x="22574250" y="1609725"/>
          <a:ext cx="13335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Isentas ou não-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Tributadas</a:t>
          </a:r>
        </a:p>
      </xdr:txBody>
    </xdr:sp>
    <xdr:clientData/>
  </xdr:twoCellAnchor>
  <xdr:twoCellAnchor>
    <xdr:from>
      <xdr:col>46</xdr:col>
      <xdr:colOff>28575</xdr:colOff>
      <xdr:row>6</xdr:row>
      <xdr:rowOff>28575</xdr:rowOff>
    </xdr:from>
    <xdr:to>
      <xdr:col>49</xdr:col>
      <xdr:colOff>266700</xdr:colOff>
      <xdr:row>7</xdr:row>
      <xdr:rowOff>133350</xdr:rowOff>
    </xdr:to>
    <xdr:sp macro="" textlink="">
      <xdr:nvSpPr>
        <xdr:cNvPr id="31" name="Texto 54"/>
        <xdr:cNvSpPr txBox="1">
          <a:spLocks noChangeArrowheads="1"/>
        </xdr:cNvSpPr>
      </xdr:nvSpPr>
      <xdr:spPr bwMode="auto">
        <a:xfrm>
          <a:off x="23983950" y="1609725"/>
          <a:ext cx="129540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Outras</a:t>
          </a:r>
        </a:p>
      </xdr:txBody>
    </xdr:sp>
    <xdr:clientData/>
  </xdr:twoCellAnchor>
  <xdr:twoCellAnchor>
    <xdr:from>
      <xdr:col>34</xdr:col>
      <xdr:colOff>9525</xdr:colOff>
      <xdr:row>4</xdr:row>
      <xdr:rowOff>28575</xdr:rowOff>
    </xdr:from>
    <xdr:to>
      <xdr:col>41</xdr:col>
      <xdr:colOff>314325</xdr:colOff>
      <xdr:row>5</xdr:row>
      <xdr:rowOff>123825</xdr:rowOff>
    </xdr:to>
    <xdr:sp macro="" textlink="">
      <xdr:nvSpPr>
        <xdr:cNvPr id="32" name="Texto 55"/>
        <xdr:cNvSpPr txBox="1">
          <a:spLocks noChangeArrowheads="1"/>
        </xdr:cNvSpPr>
      </xdr:nvSpPr>
      <xdr:spPr bwMode="auto">
        <a:xfrm>
          <a:off x="19812000" y="1257300"/>
          <a:ext cx="270510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OPERAÇÕES COM CRÉDITO DO IMPOSTO</a:t>
          </a:r>
        </a:p>
      </xdr:txBody>
    </xdr:sp>
    <xdr:clientData/>
  </xdr:twoCellAnchor>
  <xdr:twoCellAnchor>
    <xdr:from>
      <xdr:col>42</xdr:col>
      <xdr:colOff>47625</xdr:colOff>
      <xdr:row>4</xdr:row>
      <xdr:rowOff>28575</xdr:rowOff>
    </xdr:from>
    <xdr:to>
      <xdr:col>49</xdr:col>
      <xdr:colOff>276225</xdr:colOff>
      <xdr:row>5</xdr:row>
      <xdr:rowOff>123825</xdr:rowOff>
    </xdr:to>
    <xdr:sp macro="" textlink="">
      <xdr:nvSpPr>
        <xdr:cNvPr id="33" name="Texto 56"/>
        <xdr:cNvSpPr txBox="1">
          <a:spLocks noChangeArrowheads="1"/>
        </xdr:cNvSpPr>
      </xdr:nvSpPr>
      <xdr:spPr bwMode="auto">
        <a:xfrm>
          <a:off x="22593300" y="1257300"/>
          <a:ext cx="26955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OPERAÇÕES SEM CRÉDITO DO IMPOSTO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4</xdr:row>
      <xdr:rowOff>133350</xdr:rowOff>
    </xdr:from>
    <xdr:to>
      <xdr:col>6</xdr:col>
      <xdr:colOff>161925</xdr:colOff>
      <xdr:row>6</xdr:row>
      <xdr:rowOff>85725</xdr:rowOff>
    </xdr:to>
    <xdr:sp macro="" textlink="">
      <xdr:nvSpPr>
        <xdr:cNvPr id="2" name="Texto 1"/>
        <xdr:cNvSpPr txBox="1">
          <a:spLocks noChangeArrowheads="1"/>
        </xdr:cNvSpPr>
      </xdr:nvSpPr>
      <xdr:spPr bwMode="auto">
        <a:xfrm>
          <a:off x="2590800" y="781050"/>
          <a:ext cx="5619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VALORES</a:t>
          </a:r>
        </a:p>
        <a:p>
          <a:pPr algn="ctr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CONTÁBEIS</a:t>
          </a:r>
        </a:p>
      </xdr:txBody>
    </xdr:sp>
    <xdr:clientData/>
  </xdr:twoCellAnchor>
  <xdr:twoCellAnchor>
    <xdr:from>
      <xdr:col>0</xdr:col>
      <xdr:colOff>76200</xdr:colOff>
      <xdr:row>4</xdr:row>
      <xdr:rowOff>104775</xdr:rowOff>
    </xdr:from>
    <xdr:to>
      <xdr:col>1</xdr:col>
      <xdr:colOff>209550</xdr:colOff>
      <xdr:row>5</xdr:row>
      <xdr:rowOff>104775</xdr:rowOff>
    </xdr:to>
    <xdr:sp macro="" textlink="">
      <xdr:nvSpPr>
        <xdr:cNvPr id="3" name="Texto 2"/>
        <xdr:cNvSpPr txBox="1">
          <a:spLocks noChangeArrowheads="1"/>
        </xdr:cNvSpPr>
      </xdr:nvSpPr>
      <xdr:spPr bwMode="auto">
        <a:xfrm>
          <a:off x="76200" y="752475"/>
          <a:ext cx="4857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CODIFICAÇÃO</a:t>
          </a:r>
        </a:p>
      </xdr:txBody>
    </xdr:sp>
    <xdr:clientData/>
  </xdr:twoCellAnchor>
  <xdr:twoCellAnchor>
    <xdr:from>
      <xdr:col>2</xdr:col>
      <xdr:colOff>66675</xdr:colOff>
      <xdr:row>7</xdr:row>
      <xdr:rowOff>114300</xdr:rowOff>
    </xdr:from>
    <xdr:to>
      <xdr:col>2</xdr:col>
      <xdr:colOff>190500</xdr:colOff>
      <xdr:row>18</xdr:row>
      <xdr:rowOff>47625</xdr:rowOff>
    </xdr:to>
    <xdr:sp macro="" textlink="">
      <xdr:nvSpPr>
        <xdr:cNvPr id="4" name="Texto 3"/>
        <xdr:cNvSpPr txBox="1">
          <a:spLocks noChangeArrowheads="1"/>
        </xdr:cNvSpPr>
      </xdr:nvSpPr>
      <xdr:spPr bwMode="auto">
        <a:xfrm>
          <a:off x="666750" y="1162050"/>
          <a:ext cx="123825" cy="1400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ENTRADAS DO ESTADO</a:t>
          </a:r>
        </a:p>
      </xdr:txBody>
    </xdr:sp>
    <xdr:clientData/>
  </xdr:twoCellAnchor>
  <xdr:twoCellAnchor>
    <xdr:from>
      <xdr:col>2</xdr:col>
      <xdr:colOff>66675</xdr:colOff>
      <xdr:row>19</xdr:row>
      <xdr:rowOff>104775</xdr:rowOff>
    </xdr:from>
    <xdr:to>
      <xdr:col>2</xdr:col>
      <xdr:colOff>190500</xdr:colOff>
      <xdr:row>30</xdr:row>
      <xdr:rowOff>38100</xdr:rowOff>
    </xdr:to>
    <xdr:sp macro="" textlink="">
      <xdr:nvSpPr>
        <xdr:cNvPr id="5" name="Texto 4"/>
        <xdr:cNvSpPr txBox="1">
          <a:spLocks noChangeArrowheads="1"/>
        </xdr:cNvSpPr>
      </xdr:nvSpPr>
      <xdr:spPr bwMode="auto">
        <a:xfrm>
          <a:off x="666750" y="2752725"/>
          <a:ext cx="123825" cy="1400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ENTRADAS DE OUTROS ESTADOS</a:t>
          </a:r>
        </a:p>
      </xdr:txBody>
    </xdr:sp>
    <xdr:clientData/>
  </xdr:twoCellAnchor>
  <xdr:twoCellAnchor>
    <xdr:from>
      <xdr:col>2</xdr:col>
      <xdr:colOff>57150</xdr:colOff>
      <xdr:row>31</xdr:row>
      <xdr:rowOff>47625</xdr:rowOff>
    </xdr:from>
    <xdr:to>
      <xdr:col>2</xdr:col>
      <xdr:colOff>219075</xdr:colOff>
      <xdr:row>38</xdr:row>
      <xdr:rowOff>123825</xdr:rowOff>
    </xdr:to>
    <xdr:sp macro="" textlink="">
      <xdr:nvSpPr>
        <xdr:cNvPr id="6" name="Texto 5"/>
        <xdr:cNvSpPr txBox="1">
          <a:spLocks noChangeArrowheads="1"/>
        </xdr:cNvSpPr>
      </xdr:nvSpPr>
      <xdr:spPr bwMode="auto">
        <a:xfrm>
          <a:off x="657225" y="4295775"/>
          <a:ext cx="161925" cy="1009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ENTRADAS DO EXTERIOR</a:t>
          </a:r>
        </a:p>
      </xdr:txBody>
    </xdr:sp>
    <xdr:clientData/>
  </xdr:twoCellAnchor>
  <xdr:twoCellAnchor>
    <xdr:from>
      <xdr:col>3</xdr:col>
      <xdr:colOff>647700</xdr:colOff>
      <xdr:row>43</xdr:row>
      <xdr:rowOff>0</xdr:rowOff>
    </xdr:from>
    <xdr:to>
      <xdr:col>12</xdr:col>
      <xdr:colOff>200025</xdr:colOff>
      <xdr:row>43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495425" y="5848350"/>
          <a:ext cx="3181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44</xdr:row>
      <xdr:rowOff>0</xdr:rowOff>
    </xdr:from>
    <xdr:to>
      <xdr:col>12</xdr:col>
      <xdr:colOff>190500</xdr:colOff>
      <xdr:row>44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857250" y="5981700"/>
          <a:ext cx="3810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45</xdr:row>
      <xdr:rowOff>0</xdr:rowOff>
    </xdr:from>
    <xdr:to>
      <xdr:col>12</xdr:col>
      <xdr:colOff>200025</xdr:colOff>
      <xdr:row>45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247650" y="611505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46</xdr:row>
      <xdr:rowOff>0</xdr:rowOff>
    </xdr:from>
    <xdr:to>
      <xdr:col>12</xdr:col>
      <xdr:colOff>200025</xdr:colOff>
      <xdr:row>46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247650" y="624840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247650</xdr:colOff>
      <xdr:row>51</xdr:row>
      <xdr:rowOff>0</xdr:rowOff>
    </xdr:from>
    <xdr:to>
      <xdr:col>13</xdr:col>
      <xdr:colOff>19050</xdr:colOff>
      <xdr:row>51</xdr:row>
      <xdr:rowOff>0</xdr:rowOff>
    </xdr:to>
    <xdr:sp macro="" textlink="">
      <xdr:nvSpPr>
        <xdr:cNvPr id="11" name="Line 14"/>
        <xdr:cNvSpPr>
          <a:spLocks noChangeShapeType="1"/>
        </xdr:cNvSpPr>
      </xdr:nvSpPr>
      <xdr:spPr bwMode="auto">
        <a:xfrm>
          <a:off x="1095375" y="6877050"/>
          <a:ext cx="3648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1057275</xdr:colOff>
      <xdr:row>53</xdr:row>
      <xdr:rowOff>0</xdr:rowOff>
    </xdr:from>
    <xdr:to>
      <xdr:col>3</xdr:col>
      <xdr:colOff>1057275</xdr:colOff>
      <xdr:row>53</xdr:row>
      <xdr:rowOff>0</xdr:rowOff>
    </xdr:to>
    <xdr:sp macro="" textlink="">
      <xdr:nvSpPr>
        <xdr:cNvPr id="12" name="Line 15"/>
        <xdr:cNvSpPr>
          <a:spLocks noChangeShapeType="1"/>
        </xdr:cNvSpPr>
      </xdr:nvSpPr>
      <xdr:spPr bwMode="auto">
        <a:xfrm>
          <a:off x="1905000" y="7143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48</xdr:row>
      <xdr:rowOff>0</xdr:rowOff>
    </xdr:from>
    <xdr:to>
      <xdr:col>12</xdr:col>
      <xdr:colOff>200025</xdr:colOff>
      <xdr:row>48</xdr:row>
      <xdr:rowOff>0</xdr:rowOff>
    </xdr:to>
    <xdr:sp macro="" textlink="">
      <xdr:nvSpPr>
        <xdr:cNvPr id="13" name="Line 24"/>
        <xdr:cNvSpPr>
          <a:spLocks noChangeShapeType="1"/>
        </xdr:cNvSpPr>
      </xdr:nvSpPr>
      <xdr:spPr bwMode="auto">
        <a:xfrm>
          <a:off x="247650" y="647700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49</xdr:row>
      <xdr:rowOff>0</xdr:rowOff>
    </xdr:from>
    <xdr:to>
      <xdr:col>12</xdr:col>
      <xdr:colOff>200025</xdr:colOff>
      <xdr:row>49</xdr:row>
      <xdr:rowOff>0</xdr:rowOff>
    </xdr:to>
    <xdr:sp macro="" textlink="">
      <xdr:nvSpPr>
        <xdr:cNvPr id="14" name="Line 25"/>
        <xdr:cNvSpPr>
          <a:spLocks noChangeShapeType="1"/>
        </xdr:cNvSpPr>
      </xdr:nvSpPr>
      <xdr:spPr bwMode="auto">
        <a:xfrm>
          <a:off x="247650" y="661035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50</xdr:row>
      <xdr:rowOff>0</xdr:rowOff>
    </xdr:from>
    <xdr:to>
      <xdr:col>12</xdr:col>
      <xdr:colOff>200025</xdr:colOff>
      <xdr:row>50</xdr:row>
      <xdr:rowOff>0</xdr:rowOff>
    </xdr:to>
    <xdr:sp macro="" textlink="">
      <xdr:nvSpPr>
        <xdr:cNvPr id="15" name="Line 26"/>
        <xdr:cNvSpPr>
          <a:spLocks noChangeShapeType="1"/>
        </xdr:cNvSpPr>
      </xdr:nvSpPr>
      <xdr:spPr bwMode="auto">
        <a:xfrm>
          <a:off x="247650" y="674370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800100</xdr:colOff>
      <xdr:row>55</xdr:row>
      <xdr:rowOff>0</xdr:rowOff>
    </xdr:from>
    <xdr:to>
      <xdr:col>12</xdr:col>
      <xdr:colOff>200025</xdr:colOff>
      <xdr:row>55</xdr:row>
      <xdr:rowOff>0</xdr:rowOff>
    </xdr:to>
    <xdr:sp macro="" textlink="">
      <xdr:nvSpPr>
        <xdr:cNvPr id="16" name="Line 27"/>
        <xdr:cNvSpPr>
          <a:spLocks noChangeShapeType="1"/>
        </xdr:cNvSpPr>
      </xdr:nvSpPr>
      <xdr:spPr bwMode="auto">
        <a:xfrm>
          <a:off x="1647825" y="7410450"/>
          <a:ext cx="3028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56</xdr:row>
      <xdr:rowOff>0</xdr:rowOff>
    </xdr:from>
    <xdr:to>
      <xdr:col>12</xdr:col>
      <xdr:colOff>190500</xdr:colOff>
      <xdr:row>56</xdr:row>
      <xdr:rowOff>0</xdr:rowOff>
    </xdr:to>
    <xdr:sp macro="" textlink="">
      <xdr:nvSpPr>
        <xdr:cNvPr id="17" name="Line 28"/>
        <xdr:cNvSpPr>
          <a:spLocks noChangeShapeType="1"/>
        </xdr:cNvSpPr>
      </xdr:nvSpPr>
      <xdr:spPr bwMode="auto">
        <a:xfrm>
          <a:off x="885825" y="7543800"/>
          <a:ext cx="3781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57</xdr:row>
      <xdr:rowOff>0</xdr:rowOff>
    </xdr:from>
    <xdr:to>
      <xdr:col>12</xdr:col>
      <xdr:colOff>200025</xdr:colOff>
      <xdr:row>57</xdr:row>
      <xdr:rowOff>0</xdr:rowOff>
    </xdr:to>
    <xdr:sp macro="" textlink="">
      <xdr:nvSpPr>
        <xdr:cNvPr id="18" name="Line 29"/>
        <xdr:cNvSpPr>
          <a:spLocks noChangeShapeType="1"/>
        </xdr:cNvSpPr>
      </xdr:nvSpPr>
      <xdr:spPr bwMode="auto">
        <a:xfrm>
          <a:off x="247650" y="767715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59</xdr:row>
      <xdr:rowOff>0</xdr:rowOff>
    </xdr:from>
    <xdr:to>
      <xdr:col>12</xdr:col>
      <xdr:colOff>200025</xdr:colOff>
      <xdr:row>59</xdr:row>
      <xdr:rowOff>0</xdr:rowOff>
    </xdr:to>
    <xdr:sp macro="" textlink="">
      <xdr:nvSpPr>
        <xdr:cNvPr id="19" name="Line 30"/>
        <xdr:cNvSpPr>
          <a:spLocks noChangeShapeType="1"/>
        </xdr:cNvSpPr>
      </xdr:nvSpPr>
      <xdr:spPr bwMode="auto">
        <a:xfrm>
          <a:off x="247650" y="794385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247650</xdr:colOff>
      <xdr:row>66</xdr:row>
      <xdr:rowOff>0</xdr:rowOff>
    </xdr:from>
    <xdr:to>
      <xdr:col>13</xdr:col>
      <xdr:colOff>19050</xdr:colOff>
      <xdr:row>66</xdr:row>
      <xdr:rowOff>0</xdr:rowOff>
    </xdr:to>
    <xdr:sp macro="" textlink="">
      <xdr:nvSpPr>
        <xdr:cNvPr id="20" name="Line 31"/>
        <xdr:cNvSpPr>
          <a:spLocks noChangeShapeType="1"/>
        </xdr:cNvSpPr>
      </xdr:nvSpPr>
      <xdr:spPr bwMode="auto">
        <a:xfrm>
          <a:off x="1095375" y="8839200"/>
          <a:ext cx="3648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61</xdr:row>
      <xdr:rowOff>0</xdr:rowOff>
    </xdr:from>
    <xdr:to>
      <xdr:col>12</xdr:col>
      <xdr:colOff>200025</xdr:colOff>
      <xdr:row>61</xdr:row>
      <xdr:rowOff>0</xdr:rowOff>
    </xdr:to>
    <xdr:sp macro="" textlink="">
      <xdr:nvSpPr>
        <xdr:cNvPr id="21" name="Line 32"/>
        <xdr:cNvSpPr>
          <a:spLocks noChangeShapeType="1"/>
        </xdr:cNvSpPr>
      </xdr:nvSpPr>
      <xdr:spPr bwMode="auto">
        <a:xfrm>
          <a:off x="247650" y="817245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62</xdr:row>
      <xdr:rowOff>0</xdr:rowOff>
    </xdr:from>
    <xdr:to>
      <xdr:col>12</xdr:col>
      <xdr:colOff>200025</xdr:colOff>
      <xdr:row>62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>
          <a:off x="247650" y="830580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64</xdr:row>
      <xdr:rowOff>0</xdr:rowOff>
    </xdr:from>
    <xdr:to>
      <xdr:col>12</xdr:col>
      <xdr:colOff>200025</xdr:colOff>
      <xdr:row>64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47650" y="857250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58</xdr:row>
      <xdr:rowOff>0</xdr:rowOff>
    </xdr:from>
    <xdr:to>
      <xdr:col>12</xdr:col>
      <xdr:colOff>200025</xdr:colOff>
      <xdr:row>58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47650" y="781050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247650</xdr:colOff>
      <xdr:row>63</xdr:row>
      <xdr:rowOff>0</xdr:rowOff>
    </xdr:from>
    <xdr:to>
      <xdr:col>12</xdr:col>
      <xdr:colOff>200025</xdr:colOff>
      <xdr:row>63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247650" y="843915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64</xdr:row>
      <xdr:rowOff>123825</xdr:rowOff>
    </xdr:from>
    <xdr:to>
      <xdr:col>12</xdr:col>
      <xdr:colOff>190500</xdr:colOff>
      <xdr:row>64</xdr:row>
      <xdr:rowOff>123825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09600" y="8696325"/>
          <a:ext cx="405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4</xdr:row>
      <xdr:rowOff>104775</xdr:rowOff>
    </xdr:from>
    <xdr:to>
      <xdr:col>6</xdr:col>
      <xdr:colOff>161925</xdr:colOff>
      <xdr:row>6</xdr:row>
      <xdr:rowOff>57150</xdr:rowOff>
    </xdr:to>
    <xdr:sp macro="" textlink="">
      <xdr:nvSpPr>
        <xdr:cNvPr id="2" name="Texto 1"/>
        <xdr:cNvSpPr txBox="1">
          <a:spLocks noChangeArrowheads="1"/>
        </xdr:cNvSpPr>
      </xdr:nvSpPr>
      <xdr:spPr bwMode="auto">
        <a:xfrm>
          <a:off x="2590800" y="762000"/>
          <a:ext cx="5619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VALORES</a:t>
          </a:r>
        </a:p>
        <a:p>
          <a:pPr algn="ctr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CONTÁBEIS</a:t>
          </a:r>
        </a:p>
      </xdr:txBody>
    </xdr:sp>
    <xdr:clientData/>
  </xdr:twoCellAnchor>
  <xdr:twoCellAnchor>
    <xdr:from>
      <xdr:col>0</xdr:col>
      <xdr:colOff>76200</xdr:colOff>
      <xdr:row>4</xdr:row>
      <xdr:rowOff>85725</xdr:rowOff>
    </xdr:from>
    <xdr:to>
      <xdr:col>1</xdr:col>
      <xdr:colOff>209550</xdr:colOff>
      <xdr:row>5</xdr:row>
      <xdr:rowOff>85725</xdr:rowOff>
    </xdr:to>
    <xdr:sp macro="" textlink="">
      <xdr:nvSpPr>
        <xdr:cNvPr id="3" name="Texto 2"/>
        <xdr:cNvSpPr txBox="1">
          <a:spLocks noChangeArrowheads="1"/>
        </xdr:cNvSpPr>
      </xdr:nvSpPr>
      <xdr:spPr bwMode="auto">
        <a:xfrm>
          <a:off x="76200" y="742950"/>
          <a:ext cx="4857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CODIFICAÇÃO</a:t>
          </a:r>
        </a:p>
      </xdr:txBody>
    </xdr:sp>
    <xdr:clientData/>
  </xdr:twoCellAnchor>
  <xdr:twoCellAnchor>
    <xdr:from>
      <xdr:col>2</xdr:col>
      <xdr:colOff>66675</xdr:colOff>
      <xdr:row>7</xdr:row>
      <xdr:rowOff>114300</xdr:rowOff>
    </xdr:from>
    <xdr:to>
      <xdr:col>2</xdr:col>
      <xdr:colOff>190500</xdr:colOff>
      <xdr:row>19</xdr:row>
      <xdr:rowOff>47625</xdr:rowOff>
    </xdr:to>
    <xdr:sp macro="" textlink="">
      <xdr:nvSpPr>
        <xdr:cNvPr id="4" name="Texto 6"/>
        <xdr:cNvSpPr txBox="1">
          <a:spLocks noChangeArrowheads="1"/>
        </xdr:cNvSpPr>
      </xdr:nvSpPr>
      <xdr:spPr bwMode="auto">
        <a:xfrm>
          <a:off x="666750" y="1171575"/>
          <a:ext cx="123825" cy="1533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SAÍDAS PARA O ESTADO</a:t>
          </a:r>
        </a:p>
      </xdr:txBody>
    </xdr:sp>
    <xdr:clientData/>
  </xdr:twoCellAnchor>
  <xdr:twoCellAnchor>
    <xdr:from>
      <xdr:col>2</xdr:col>
      <xdr:colOff>66675</xdr:colOff>
      <xdr:row>20</xdr:row>
      <xdr:rowOff>104775</xdr:rowOff>
    </xdr:from>
    <xdr:to>
      <xdr:col>2</xdr:col>
      <xdr:colOff>190500</xdr:colOff>
      <xdr:row>32</xdr:row>
      <xdr:rowOff>38100</xdr:rowOff>
    </xdr:to>
    <xdr:sp macro="" textlink="">
      <xdr:nvSpPr>
        <xdr:cNvPr id="5" name="Texto 7"/>
        <xdr:cNvSpPr txBox="1">
          <a:spLocks noChangeArrowheads="1"/>
        </xdr:cNvSpPr>
      </xdr:nvSpPr>
      <xdr:spPr bwMode="auto">
        <a:xfrm>
          <a:off x="666750" y="2895600"/>
          <a:ext cx="123825" cy="1533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SAÍDAS PARA OUTROS ESTADO</a:t>
          </a:r>
        </a:p>
      </xdr:txBody>
    </xdr:sp>
    <xdr:clientData/>
  </xdr:twoCellAnchor>
  <xdr:twoCellAnchor>
    <xdr:from>
      <xdr:col>2</xdr:col>
      <xdr:colOff>57150</xdr:colOff>
      <xdr:row>33</xdr:row>
      <xdr:rowOff>47625</xdr:rowOff>
    </xdr:from>
    <xdr:to>
      <xdr:col>2</xdr:col>
      <xdr:colOff>219075</xdr:colOff>
      <xdr:row>38</xdr:row>
      <xdr:rowOff>123825</xdr:rowOff>
    </xdr:to>
    <xdr:sp macro="" textlink="">
      <xdr:nvSpPr>
        <xdr:cNvPr id="6" name="Texto 8"/>
        <xdr:cNvSpPr txBox="1">
          <a:spLocks noChangeArrowheads="1"/>
        </xdr:cNvSpPr>
      </xdr:nvSpPr>
      <xdr:spPr bwMode="auto">
        <a:xfrm>
          <a:off x="657225" y="4572000"/>
          <a:ext cx="161925" cy="74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SAÍDAS P/O EXTERIOR</a:t>
          </a:r>
        </a:p>
      </xdr:txBody>
    </xdr:sp>
    <xdr:clientData/>
  </xdr:twoCellAnchor>
  <xdr:twoCellAnchor>
    <xdr:from>
      <xdr:col>3</xdr:col>
      <xdr:colOff>647700</xdr:colOff>
      <xdr:row>43</xdr:row>
      <xdr:rowOff>0</xdr:rowOff>
    </xdr:from>
    <xdr:to>
      <xdr:col>12</xdr:col>
      <xdr:colOff>190500</xdr:colOff>
      <xdr:row>43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1495425" y="5781675"/>
          <a:ext cx="3171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44</xdr:row>
      <xdr:rowOff>0</xdr:rowOff>
    </xdr:from>
    <xdr:to>
      <xdr:col>12</xdr:col>
      <xdr:colOff>190500</xdr:colOff>
      <xdr:row>44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657225" y="5915025"/>
          <a:ext cx="401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238125</xdr:colOff>
      <xdr:row>44</xdr:row>
      <xdr:rowOff>123825</xdr:rowOff>
    </xdr:from>
    <xdr:to>
      <xdr:col>12</xdr:col>
      <xdr:colOff>190500</xdr:colOff>
      <xdr:row>44</xdr:row>
      <xdr:rowOff>123825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8125" y="603885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238125</xdr:colOff>
      <xdr:row>45</xdr:row>
      <xdr:rowOff>123825</xdr:rowOff>
    </xdr:from>
    <xdr:to>
      <xdr:col>12</xdr:col>
      <xdr:colOff>190500</xdr:colOff>
      <xdr:row>45</xdr:row>
      <xdr:rowOff>123825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238125" y="617220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238125</xdr:colOff>
      <xdr:row>46</xdr:row>
      <xdr:rowOff>123825</xdr:rowOff>
    </xdr:from>
    <xdr:to>
      <xdr:col>12</xdr:col>
      <xdr:colOff>180975</xdr:colOff>
      <xdr:row>46</xdr:row>
      <xdr:rowOff>123825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238125" y="6305550"/>
          <a:ext cx="4419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238125</xdr:colOff>
      <xdr:row>47</xdr:row>
      <xdr:rowOff>123825</xdr:rowOff>
    </xdr:from>
    <xdr:to>
      <xdr:col>12</xdr:col>
      <xdr:colOff>190500</xdr:colOff>
      <xdr:row>47</xdr:row>
      <xdr:rowOff>123825</xdr:rowOff>
    </xdr:to>
    <xdr:sp macro="" textlink="">
      <xdr:nvSpPr>
        <xdr:cNvPr id="12" name="Line 14"/>
        <xdr:cNvSpPr>
          <a:spLocks noChangeShapeType="1"/>
        </xdr:cNvSpPr>
      </xdr:nvSpPr>
      <xdr:spPr bwMode="auto">
        <a:xfrm>
          <a:off x="238125" y="6438900"/>
          <a:ext cx="4429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238125</xdr:colOff>
      <xdr:row>49</xdr:row>
      <xdr:rowOff>0</xdr:rowOff>
    </xdr:from>
    <xdr:to>
      <xdr:col>12</xdr:col>
      <xdr:colOff>180975</xdr:colOff>
      <xdr:row>49</xdr:row>
      <xdr:rowOff>0</xdr:rowOff>
    </xdr:to>
    <xdr:sp macro="" textlink="">
      <xdr:nvSpPr>
        <xdr:cNvPr id="13" name="Line 16"/>
        <xdr:cNvSpPr>
          <a:spLocks noChangeShapeType="1"/>
        </xdr:cNvSpPr>
      </xdr:nvSpPr>
      <xdr:spPr bwMode="auto">
        <a:xfrm>
          <a:off x="238125" y="6581775"/>
          <a:ext cx="4419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238125</xdr:colOff>
      <xdr:row>50</xdr:row>
      <xdr:rowOff>0</xdr:rowOff>
    </xdr:from>
    <xdr:to>
      <xdr:col>12</xdr:col>
      <xdr:colOff>180975</xdr:colOff>
      <xdr:row>50</xdr:row>
      <xdr:rowOff>0</xdr:rowOff>
    </xdr:to>
    <xdr:sp macro="" textlink="">
      <xdr:nvSpPr>
        <xdr:cNvPr id="14" name="Line 17"/>
        <xdr:cNvSpPr>
          <a:spLocks noChangeShapeType="1"/>
        </xdr:cNvSpPr>
      </xdr:nvSpPr>
      <xdr:spPr bwMode="auto">
        <a:xfrm>
          <a:off x="238125" y="6715125"/>
          <a:ext cx="4419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247650</xdr:colOff>
      <xdr:row>50</xdr:row>
      <xdr:rowOff>130968</xdr:rowOff>
    </xdr:from>
    <xdr:to>
      <xdr:col>16</xdr:col>
      <xdr:colOff>5953</xdr:colOff>
      <xdr:row>51</xdr:row>
      <xdr:rowOff>5952</xdr:rowOff>
    </xdr:to>
    <xdr:sp macro="" textlink="">
      <xdr:nvSpPr>
        <xdr:cNvPr id="15" name="Line 19"/>
        <xdr:cNvSpPr>
          <a:spLocks noChangeShapeType="1"/>
        </xdr:cNvSpPr>
      </xdr:nvSpPr>
      <xdr:spPr bwMode="auto">
        <a:xfrm>
          <a:off x="1098947" y="6738937"/>
          <a:ext cx="4604147" cy="595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1057275</xdr:colOff>
      <xdr:row>54</xdr:row>
      <xdr:rowOff>0</xdr:rowOff>
    </xdr:from>
    <xdr:to>
      <xdr:col>3</xdr:col>
      <xdr:colOff>1057275</xdr:colOff>
      <xdr:row>58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1905000" y="7172325"/>
          <a:ext cx="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59</xdr:row>
      <xdr:rowOff>114300</xdr:rowOff>
    </xdr:from>
    <xdr:to>
      <xdr:col>19</xdr:col>
      <xdr:colOff>19050</xdr:colOff>
      <xdr:row>59</xdr:row>
      <xdr:rowOff>114300</xdr:rowOff>
    </xdr:to>
    <xdr:sp macro="" textlink="">
      <xdr:nvSpPr>
        <xdr:cNvPr id="17" name="Line 22"/>
        <xdr:cNvSpPr>
          <a:spLocks noChangeShapeType="1"/>
        </xdr:cNvSpPr>
      </xdr:nvSpPr>
      <xdr:spPr bwMode="auto">
        <a:xfrm>
          <a:off x="666750" y="7953375"/>
          <a:ext cx="5562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61</xdr:row>
      <xdr:rowOff>9525</xdr:rowOff>
    </xdr:from>
    <xdr:to>
      <xdr:col>19</xdr:col>
      <xdr:colOff>0</xdr:colOff>
      <xdr:row>61</xdr:row>
      <xdr:rowOff>9525</xdr:rowOff>
    </xdr:to>
    <xdr:sp macro="" textlink="">
      <xdr:nvSpPr>
        <xdr:cNvPr id="18" name="Line 23"/>
        <xdr:cNvSpPr>
          <a:spLocks noChangeShapeType="1"/>
        </xdr:cNvSpPr>
      </xdr:nvSpPr>
      <xdr:spPr bwMode="auto">
        <a:xfrm>
          <a:off x="9525" y="8143875"/>
          <a:ext cx="6200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62</xdr:row>
      <xdr:rowOff>9525</xdr:rowOff>
    </xdr:from>
    <xdr:to>
      <xdr:col>18</xdr:col>
      <xdr:colOff>228600</xdr:colOff>
      <xdr:row>62</xdr:row>
      <xdr:rowOff>9525</xdr:rowOff>
    </xdr:to>
    <xdr:sp macro="" textlink="">
      <xdr:nvSpPr>
        <xdr:cNvPr id="19" name="Line 24"/>
        <xdr:cNvSpPr>
          <a:spLocks noChangeShapeType="1"/>
        </xdr:cNvSpPr>
      </xdr:nvSpPr>
      <xdr:spPr bwMode="auto">
        <a:xfrm>
          <a:off x="0" y="8305800"/>
          <a:ext cx="6191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63</xdr:row>
      <xdr:rowOff>9525</xdr:rowOff>
    </xdr:from>
    <xdr:to>
      <xdr:col>18</xdr:col>
      <xdr:colOff>228600</xdr:colOff>
      <xdr:row>63</xdr:row>
      <xdr:rowOff>9525</xdr:rowOff>
    </xdr:to>
    <xdr:sp macro="" textlink="">
      <xdr:nvSpPr>
        <xdr:cNvPr id="20" name="Line 25"/>
        <xdr:cNvSpPr>
          <a:spLocks noChangeShapeType="1"/>
        </xdr:cNvSpPr>
      </xdr:nvSpPr>
      <xdr:spPr bwMode="auto">
        <a:xfrm>
          <a:off x="0" y="8467725"/>
          <a:ext cx="6191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64</xdr:row>
      <xdr:rowOff>9525</xdr:rowOff>
    </xdr:from>
    <xdr:to>
      <xdr:col>18</xdr:col>
      <xdr:colOff>228600</xdr:colOff>
      <xdr:row>64</xdr:row>
      <xdr:rowOff>9525</xdr:rowOff>
    </xdr:to>
    <xdr:sp macro="" textlink="">
      <xdr:nvSpPr>
        <xdr:cNvPr id="21" name="Line 26"/>
        <xdr:cNvSpPr>
          <a:spLocks noChangeShapeType="1"/>
        </xdr:cNvSpPr>
      </xdr:nvSpPr>
      <xdr:spPr bwMode="auto">
        <a:xfrm>
          <a:off x="0" y="8629650"/>
          <a:ext cx="6191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65</xdr:row>
      <xdr:rowOff>9525</xdr:rowOff>
    </xdr:from>
    <xdr:to>
      <xdr:col>18</xdr:col>
      <xdr:colOff>228600</xdr:colOff>
      <xdr:row>65</xdr:row>
      <xdr:rowOff>9525</xdr:rowOff>
    </xdr:to>
    <xdr:sp macro="" textlink="">
      <xdr:nvSpPr>
        <xdr:cNvPr id="22" name="Line 27"/>
        <xdr:cNvSpPr>
          <a:spLocks noChangeShapeType="1"/>
        </xdr:cNvSpPr>
      </xdr:nvSpPr>
      <xdr:spPr bwMode="auto">
        <a:xfrm>
          <a:off x="0" y="8791575"/>
          <a:ext cx="6191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66</xdr:row>
      <xdr:rowOff>0</xdr:rowOff>
    </xdr:from>
    <xdr:to>
      <xdr:col>18</xdr:col>
      <xdr:colOff>228600</xdr:colOff>
      <xdr:row>66</xdr:row>
      <xdr:rowOff>0</xdr:rowOff>
    </xdr:to>
    <xdr:sp macro="" textlink="">
      <xdr:nvSpPr>
        <xdr:cNvPr id="23" name="Line 28"/>
        <xdr:cNvSpPr>
          <a:spLocks noChangeShapeType="1"/>
        </xdr:cNvSpPr>
      </xdr:nvSpPr>
      <xdr:spPr bwMode="auto">
        <a:xfrm>
          <a:off x="0" y="8943975"/>
          <a:ext cx="6191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67</xdr:row>
      <xdr:rowOff>0</xdr:rowOff>
    </xdr:from>
    <xdr:to>
      <xdr:col>18</xdr:col>
      <xdr:colOff>228600</xdr:colOff>
      <xdr:row>67</xdr:row>
      <xdr:rowOff>0</xdr:rowOff>
    </xdr:to>
    <xdr:sp macro="" textlink="">
      <xdr:nvSpPr>
        <xdr:cNvPr id="24" name="Line 29"/>
        <xdr:cNvSpPr>
          <a:spLocks noChangeShapeType="1"/>
        </xdr:cNvSpPr>
      </xdr:nvSpPr>
      <xdr:spPr bwMode="auto">
        <a:xfrm>
          <a:off x="0" y="9105900"/>
          <a:ext cx="6191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4</xdr:row>
      <xdr:rowOff>133350</xdr:rowOff>
    </xdr:from>
    <xdr:to>
      <xdr:col>6</xdr:col>
      <xdr:colOff>161925</xdr:colOff>
      <xdr:row>6</xdr:row>
      <xdr:rowOff>85725</xdr:rowOff>
    </xdr:to>
    <xdr:sp macro="" textlink="">
      <xdr:nvSpPr>
        <xdr:cNvPr id="2" name="Texto 1"/>
        <xdr:cNvSpPr txBox="1">
          <a:spLocks noChangeArrowheads="1"/>
        </xdr:cNvSpPr>
      </xdr:nvSpPr>
      <xdr:spPr bwMode="auto">
        <a:xfrm>
          <a:off x="2790825" y="781050"/>
          <a:ext cx="5619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VALORES</a:t>
          </a:r>
        </a:p>
        <a:p>
          <a:pPr algn="ctr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CONTÁBEIS</a:t>
          </a:r>
        </a:p>
      </xdr:txBody>
    </xdr:sp>
    <xdr:clientData/>
  </xdr:twoCellAnchor>
  <xdr:twoCellAnchor>
    <xdr:from>
      <xdr:col>0</xdr:col>
      <xdr:colOff>76200</xdr:colOff>
      <xdr:row>4</xdr:row>
      <xdr:rowOff>104775</xdr:rowOff>
    </xdr:from>
    <xdr:to>
      <xdr:col>1</xdr:col>
      <xdr:colOff>209550</xdr:colOff>
      <xdr:row>5</xdr:row>
      <xdr:rowOff>104775</xdr:rowOff>
    </xdr:to>
    <xdr:sp macro="" textlink="">
      <xdr:nvSpPr>
        <xdr:cNvPr id="3" name="Texto 2"/>
        <xdr:cNvSpPr txBox="1">
          <a:spLocks noChangeArrowheads="1"/>
        </xdr:cNvSpPr>
      </xdr:nvSpPr>
      <xdr:spPr bwMode="auto">
        <a:xfrm>
          <a:off x="76200" y="752475"/>
          <a:ext cx="4857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CODIFICAÇÃO</a:t>
          </a:r>
        </a:p>
      </xdr:txBody>
    </xdr:sp>
    <xdr:clientData/>
  </xdr:twoCellAnchor>
  <xdr:twoCellAnchor>
    <xdr:from>
      <xdr:col>2</xdr:col>
      <xdr:colOff>66675</xdr:colOff>
      <xdr:row>7</xdr:row>
      <xdr:rowOff>114300</xdr:rowOff>
    </xdr:from>
    <xdr:to>
      <xdr:col>2</xdr:col>
      <xdr:colOff>190500</xdr:colOff>
      <xdr:row>18</xdr:row>
      <xdr:rowOff>47625</xdr:rowOff>
    </xdr:to>
    <xdr:sp macro="" textlink="">
      <xdr:nvSpPr>
        <xdr:cNvPr id="4" name="Texto 3"/>
        <xdr:cNvSpPr txBox="1">
          <a:spLocks noChangeArrowheads="1"/>
        </xdr:cNvSpPr>
      </xdr:nvSpPr>
      <xdr:spPr bwMode="auto">
        <a:xfrm>
          <a:off x="666750" y="1162050"/>
          <a:ext cx="123825" cy="1400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ENTRADAS DO ESTADO</a:t>
          </a:r>
        </a:p>
      </xdr:txBody>
    </xdr:sp>
    <xdr:clientData/>
  </xdr:twoCellAnchor>
  <xdr:twoCellAnchor>
    <xdr:from>
      <xdr:col>2</xdr:col>
      <xdr:colOff>66675</xdr:colOff>
      <xdr:row>19</xdr:row>
      <xdr:rowOff>104775</xdr:rowOff>
    </xdr:from>
    <xdr:to>
      <xdr:col>2</xdr:col>
      <xdr:colOff>190500</xdr:colOff>
      <xdr:row>30</xdr:row>
      <xdr:rowOff>38100</xdr:rowOff>
    </xdr:to>
    <xdr:sp macro="" textlink="">
      <xdr:nvSpPr>
        <xdr:cNvPr id="5" name="Texto 4"/>
        <xdr:cNvSpPr txBox="1">
          <a:spLocks noChangeArrowheads="1"/>
        </xdr:cNvSpPr>
      </xdr:nvSpPr>
      <xdr:spPr bwMode="auto">
        <a:xfrm>
          <a:off x="666750" y="2752725"/>
          <a:ext cx="123825" cy="1400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ENTRADAS DE OUTROS ESTADOS</a:t>
          </a:r>
        </a:p>
      </xdr:txBody>
    </xdr:sp>
    <xdr:clientData/>
  </xdr:twoCellAnchor>
  <xdr:twoCellAnchor>
    <xdr:from>
      <xdr:col>2</xdr:col>
      <xdr:colOff>57150</xdr:colOff>
      <xdr:row>31</xdr:row>
      <xdr:rowOff>47625</xdr:rowOff>
    </xdr:from>
    <xdr:to>
      <xdr:col>2</xdr:col>
      <xdr:colOff>219075</xdr:colOff>
      <xdr:row>38</xdr:row>
      <xdr:rowOff>123825</xdr:rowOff>
    </xdr:to>
    <xdr:sp macro="" textlink="">
      <xdr:nvSpPr>
        <xdr:cNvPr id="6" name="Texto 5"/>
        <xdr:cNvSpPr txBox="1">
          <a:spLocks noChangeArrowheads="1"/>
        </xdr:cNvSpPr>
      </xdr:nvSpPr>
      <xdr:spPr bwMode="auto">
        <a:xfrm>
          <a:off x="657225" y="4295775"/>
          <a:ext cx="161925" cy="1009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ENTRADAS DO EXTERIOR</a:t>
          </a:r>
        </a:p>
      </xdr:txBody>
    </xdr:sp>
    <xdr:clientData/>
  </xdr:twoCellAnchor>
  <xdr:twoCellAnchor>
    <xdr:from>
      <xdr:col>3</xdr:col>
      <xdr:colOff>1057275</xdr:colOff>
      <xdr:row>53</xdr:row>
      <xdr:rowOff>0</xdr:rowOff>
    </xdr:from>
    <xdr:to>
      <xdr:col>3</xdr:col>
      <xdr:colOff>1057275</xdr:colOff>
      <xdr:row>53</xdr:row>
      <xdr:rowOff>0</xdr:rowOff>
    </xdr:to>
    <xdr:sp macro="" textlink="">
      <xdr:nvSpPr>
        <xdr:cNvPr id="12" name="Line 15"/>
        <xdr:cNvSpPr>
          <a:spLocks noChangeShapeType="1"/>
        </xdr:cNvSpPr>
      </xdr:nvSpPr>
      <xdr:spPr bwMode="auto">
        <a:xfrm>
          <a:off x="1905000" y="7143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4</xdr:row>
      <xdr:rowOff>104775</xdr:rowOff>
    </xdr:from>
    <xdr:to>
      <xdr:col>6</xdr:col>
      <xdr:colOff>161925</xdr:colOff>
      <xdr:row>6</xdr:row>
      <xdr:rowOff>57150</xdr:rowOff>
    </xdr:to>
    <xdr:sp macro="" textlink="">
      <xdr:nvSpPr>
        <xdr:cNvPr id="2" name="Texto 1"/>
        <xdr:cNvSpPr txBox="1">
          <a:spLocks noChangeArrowheads="1"/>
        </xdr:cNvSpPr>
      </xdr:nvSpPr>
      <xdr:spPr bwMode="auto">
        <a:xfrm>
          <a:off x="2790825" y="762000"/>
          <a:ext cx="5619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VALORES</a:t>
          </a:r>
        </a:p>
        <a:p>
          <a:pPr algn="ctr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CONTÁBEIS</a:t>
          </a:r>
        </a:p>
      </xdr:txBody>
    </xdr:sp>
    <xdr:clientData/>
  </xdr:twoCellAnchor>
  <xdr:twoCellAnchor>
    <xdr:from>
      <xdr:col>0</xdr:col>
      <xdr:colOff>76200</xdr:colOff>
      <xdr:row>4</xdr:row>
      <xdr:rowOff>85725</xdr:rowOff>
    </xdr:from>
    <xdr:to>
      <xdr:col>1</xdr:col>
      <xdr:colOff>209550</xdr:colOff>
      <xdr:row>5</xdr:row>
      <xdr:rowOff>85725</xdr:rowOff>
    </xdr:to>
    <xdr:sp macro="" textlink="">
      <xdr:nvSpPr>
        <xdr:cNvPr id="3" name="Texto 2"/>
        <xdr:cNvSpPr txBox="1">
          <a:spLocks noChangeArrowheads="1"/>
        </xdr:cNvSpPr>
      </xdr:nvSpPr>
      <xdr:spPr bwMode="auto">
        <a:xfrm>
          <a:off x="76200" y="742950"/>
          <a:ext cx="4857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pt-BR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CODIFICAÇÃO</a:t>
          </a:r>
        </a:p>
      </xdr:txBody>
    </xdr:sp>
    <xdr:clientData/>
  </xdr:twoCellAnchor>
  <xdr:twoCellAnchor>
    <xdr:from>
      <xdr:col>2</xdr:col>
      <xdr:colOff>66675</xdr:colOff>
      <xdr:row>7</xdr:row>
      <xdr:rowOff>114300</xdr:rowOff>
    </xdr:from>
    <xdr:to>
      <xdr:col>2</xdr:col>
      <xdr:colOff>190500</xdr:colOff>
      <xdr:row>19</xdr:row>
      <xdr:rowOff>47625</xdr:rowOff>
    </xdr:to>
    <xdr:sp macro="" textlink="">
      <xdr:nvSpPr>
        <xdr:cNvPr id="4" name="Texto 6"/>
        <xdr:cNvSpPr txBox="1">
          <a:spLocks noChangeArrowheads="1"/>
        </xdr:cNvSpPr>
      </xdr:nvSpPr>
      <xdr:spPr bwMode="auto">
        <a:xfrm>
          <a:off x="666750" y="1171575"/>
          <a:ext cx="123825" cy="1533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SAÍDAS PARA O ESTADO</a:t>
          </a:r>
        </a:p>
      </xdr:txBody>
    </xdr:sp>
    <xdr:clientData/>
  </xdr:twoCellAnchor>
  <xdr:twoCellAnchor>
    <xdr:from>
      <xdr:col>2</xdr:col>
      <xdr:colOff>66675</xdr:colOff>
      <xdr:row>20</xdr:row>
      <xdr:rowOff>104775</xdr:rowOff>
    </xdr:from>
    <xdr:to>
      <xdr:col>2</xdr:col>
      <xdr:colOff>190500</xdr:colOff>
      <xdr:row>32</xdr:row>
      <xdr:rowOff>38100</xdr:rowOff>
    </xdr:to>
    <xdr:sp macro="" textlink="">
      <xdr:nvSpPr>
        <xdr:cNvPr id="5" name="Texto 7"/>
        <xdr:cNvSpPr txBox="1">
          <a:spLocks noChangeArrowheads="1"/>
        </xdr:cNvSpPr>
      </xdr:nvSpPr>
      <xdr:spPr bwMode="auto">
        <a:xfrm>
          <a:off x="666750" y="2895600"/>
          <a:ext cx="123825" cy="1533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SAÍDAS PARA OUTROS ESTADO</a:t>
          </a:r>
        </a:p>
      </xdr:txBody>
    </xdr:sp>
    <xdr:clientData/>
  </xdr:twoCellAnchor>
  <xdr:twoCellAnchor>
    <xdr:from>
      <xdr:col>2</xdr:col>
      <xdr:colOff>57150</xdr:colOff>
      <xdr:row>33</xdr:row>
      <xdr:rowOff>47625</xdr:rowOff>
    </xdr:from>
    <xdr:to>
      <xdr:col>2</xdr:col>
      <xdr:colOff>219075</xdr:colOff>
      <xdr:row>38</xdr:row>
      <xdr:rowOff>123825</xdr:rowOff>
    </xdr:to>
    <xdr:sp macro="" textlink="">
      <xdr:nvSpPr>
        <xdr:cNvPr id="6" name="Texto 8"/>
        <xdr:cNvSpPr txBox="1">
          <a:spLocks noChangeArrowheads="1"/>
        </xdr:cNvSpPr>
      </xdr:nvSpPr>
      <xdr:spPr bwMode="auto">
        <a:xfrm>
          <a:off x="657225" y="4572000"/>
          <a:ext cx="161925" cy="74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pt-BR" sz="500" b="1" i="0" u="none" strike="noStrike" baseline="0">
              <a:solidFill>
                <a:srgbClr val="000000"/>
              </a:solidFill>
              <a:latin typeface="Arial"/>
              <a:cs typeface="Arial"/>
            </a:rPr>
            <a:t>SAÍDAS P/O EXTERIOR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0"/>
  <sheetViews>
    <sheetView showGridLines="0" tabSelected="1" topLeftCell="A14" zoomScale="60" zoomScaleNormal="60" workbookViewId="0">
      <selection activeCell="A32" sqref="A32"/>
    </sheetView>
  </sheetViews>
  <sheetFormatPr defaultRowHeight="12.75" x14ac:dyDescent="0.2"/>
  <cols>
    <col min="1" max="1" width="0.28515625" style="1" customWidth="1"/>
    <col min="2" max="3" width="11.42578125" style="1" customWidth="1"/>
    <col min="4" max="4" width="13.42578125" style="1" customWidth="1"/>
    <col min="5" max="5" width="8.85546875" style="1" customWidth="1"/>
    <col min="6" max="6" width="17" style="1" customWidth="1"/>
    <col min="7" max="7" width="9.28515625" style="1" customWidth="1"/>
    <col min="8" max="8" width="8.7109375" style="1" customWidth="1"/>
    <col min="9" max="9" width="38.5703125" style="1" customWidth="1"/>
    <col min="10" max="11" width="15.7109375" style="1" customWidth="1"/>
    <col min="12" max="12" width="11.42578125" style="1" customWidth="1"/>
    <col min="13" max="15" width="4.7109375" style="1" customWidth="1"/>
    <col min="16" max="16" width="12.42578125" style="1" customWidth="1"/>
    <col min="17" max="17" width="11.7109375" style="1" customWidth="1"/>
    <col min="18" max="21" width="5.7109375" style="1" customWidth="1"/>
    <col min="22" max="22" width="11.7109375" style="1" customWidth="1"/>
    <col min="23" max="26" width="5.140625" style="1" customWidth="1"/>
    <col min="27" max="30" width="5.28515625" style="1" customWidth="1"/>
    <col min="31" max="42" width="5.140625" style="1" customWidth="1"/>
    <col min="43" max="50" width="5.28515625" style="1" customWidth="1"/>
    <col min="51" max="51" width="33.28515625" style="1" customWidth="1"/>
    <col min="52" max="52" width="4" style="1" customWidth="1"/>
    <col min="53" max="256" width="11.42578125" style="1" customWidth="1"/>
    <col min="257" max="257" width="0.28515625" style="1" customWidth="1"/>
    <col min="258" max="259" width="11.42578125" style="1" customWidth="1"/>
    <col min="260" max="260" width="13.42578125" style="1" customWidth="1"/>
    <col min="261" max="261" width="8.85546875" style="1" customWidth="1"/>
    <col min="262" max="262" width="17" style="1" customWidth="1"/>
    <col min="263" max="263" width="9.28515625" style="1" customWidth="1"/>
    <col min="264" max="264" width="8.7109375" style="1" customWidth="1"/>
    <col min="265" max="265" width="38.5703125" style="1" customWidth="1"/>
    <col min="266" max="267" width="15.7109375" style="1" customWidth="1"/>
    <col min="268" max="268" width="11.42578125" style="1" customWidth="1"/>
    <col min="269" max="271" width="4.7109375" style="1" customWidth="1"/>
    <col min="272" max="272" width="12.42578125" style="1" customWidth="1"/>
    <col min="273" max="273" width="11.7109375" style="1" customWidth="1"/>
    <col min="274" max="277" width="5.7109375" style="1" customWidth="1"/>
    <col min="278" max="278" width="11.7109375" style="1" customWidth="1"/>
    <col min="279" max="282" width="5.140625" style="1" customWidth="1"/>
    <col min="283" max="286" width="5.28515625" style="1" customWidth="1"/>
    <col min="287" max="298" width="5.140625" style="1" customWidth="1"/>
    <col min="299" max="306" width="5.28515625" style="1" customWidth="1"/>
    <col min="307" max="307" width="33.28515625" style="1" customWidth="1"/>
    <col min="308" max="308" width="4" style="1" customWidth="1"/>
    <col min="309" max="512" width="11.42578125" style="1" customWidth="1"/>
    <col min="513" max="513" width="0.28515625" style="1" customWidth="1"/>
    <col min="514" max="515" width="11.42578125" style="1" customWidth="1"/>
    <col min="516" max="516" width="13.42578125" style="1" customWidth="1"/>
    <col min="517" max="517" width="8.85546875" style="1" customWidth="1"/>
    <col min="518" max="518" width="17" style="1" customWidth="1"/>
    <col min="519" max="519" width="9.28515625" style="1" customWidth="1"/>
    <col min="520" max="520" width="8.7109375" style="1" customWidth="1"/>
    <col min="521" max="521" width="38.5703125" style="1" customWidth="1"/>
    <col min="522" max="523" width="15.7109375" style="1" customWidth="1"/>
    <col min="524" max="524" width="11.42578125" style="1" customWidth="1"/>
    <col min="525" max="527" width="4.7109375" style="1" customWidth="1"/>
    <col min="528" max="528" width="12.42578125" style="1" customWidth="1"/>
    <col min="529" max="529" width="11.7109375" style="1" customWidth="1"/>
    <col min="530" max="533" width="5.7109375" style="1" customWidth="1"/>
    <col min="534" max="534" width="11.7109375" style="1" customWidth="1"/>
    <col min="535" max="538" width="5.140625" style="1" customWidth="1"/>
    <col min="539" max="542" width="5.28515625" style="1" customWidth="1"/>
    <col min="543" max="554" width="5.140625" style="1" customWidth="1"/>
    <col min="555" max="562" width="5.28515625" style="1" customWidth="1"/>
    <col min="563" max="563" width="33.28515625" style="1" customWidth="1"/>
    <col min="564" max="564" width="4" style="1" customWidth="1"/>
    <col min="565" max="768" width="11.42578125" style="1" customWidth="1"/>
    <col min="769" max="769" width="0.28515625" style="1" customWidth="1"/>
    <col min="770" max="771" width="11.42578125" style="1" customWidth="1"/>
    <col min="772" max="772" width="13.42578125" style="1" customWidth="1"/>
    <col min="773" max="773" width="8.85546875" style="1" customWidth="1"/>
    <col min="774" max="774" width="17" style="1" customWidth="1"/>
    <col min="775" max="775" width="9.28515625" style="1" customWidth="1"/>
    <col min="776" max="776" width="8.7109375" style="1" customWidth="1"/>
    <col min="777" max="777" width="38.5703125" style="1" customWidth="1"/>
    <col min="778" max="779" width="15.7109375" style="1" customWidth="1"/>
    <col min="780" max="780" width="11.42578125" style="1" customWidth="1"/>
    <col min="781" max="783" width="4.7109375" style="1" customWidth="1"/>
    <col min="784" max="784" width="12.42578125" style="1" customWidth="1"/>
    <col min="785" max="785" width="11.7109375" style="1" customWidth="1"/>
    <col min="786" max="789" width="5.7109375" style="1" customWidth="1"/>
    <col min="790" max="790" width="11.7109375" style="1" customWidth="1"/>
    <col min="791" max="794" width="5.140625" style="1" customWidth="1"/>
    <col min="795" max="798" width="5.28515625" style="1" customWidth="1"/>
    <col min="799" max="810" width="5.140625" style="1" customWidth="1"/>
    <col min="811" max="818" width="5.28515625" style="1" customWidth="1"/>
    <col min="819" max="819" width="33.28515625" style="1" customWidth="1"/>
    <col min="820" max="820" width="4" style="1" customWidth="1"/>
    <col min="821" max="1024" width="11.42578125" style="1" customWidth="1"/>
    <col min="1025" max="1025" width="0.28515625" style="1" customWidth="1"/>
    <col min="1026" max="1027" width="11.42578125" style="1" customWidth="1"/>
    <col min="1028" max="1028" width="13.42578125" style="1" customWidth="1"/>
    <col min="1029" max="1029" width="8.85546875" style="1" customWidth="1"/>
    <col min="1030" max="1030" width="17" style="1" customWidth="1"/>
    <col min="1031" max="1031" width="9.28515625" style="1" customWidth="1"/>
    <col min="1032" max="1032" width="8.7109375" style="1" customWidth="1"/>
    <col min="1033" max="1033" width="38.5703125" style="1" customWidth="1"/>
    <col min="1034" max="1035" width="15.7109375" style="1" customWidth="1"/>
    <col min="1036" max="1036" width="11.42578125" style="1" customWidth="1"/>
    <col min="1037" max="1039" width="4.7109375" style="1" customWidth="1"/>
    <col min="1040" max="1040" width="12.42578125" style="1" customWidth="1"/>
    <col min="1041" max="1041" width="11.7109375" style="1" customWidth="1"/>
    <col min="1042" max="1045" width="5.7109375" style="1" customWidth="1"/>
    <col min="1046" max="1046" width="11.7109375" style="1" customWidth="1"/>
    <col min="1047" max="1050" width="5.140625" style="1" customWidth="1"/>
    <col min="1051" max="1054" width="5.28515625" style="1" customWidth="1"/>
    <col min="1055" max="1066" width="5.140625" style="1" customWidth="1"/>
    <col min="1067" max="1074" width="5.28515625" style="1" customWidth="1"/>
    <col min="1075" max="1075" width="33.28515625" style="1" customWidth="1"/>
    <col min="1076" max="1076" width="4" style="1" customWidth="1"/>
    <col min="1077" max="1280" width="11.42578125" style="1" customWidth="1"/>
    <col min="1281" max="1281" width="0.28515625" style="1" customWidth="1"/>
    <col min="1282" max="1283" width="11.42578125" style="1" customWidth="1"/>
    <col min="1284" max="1284" width="13.42578125" style="1" customWidth="1"/>
    <col min="1285" max="1285" width="8.85546875" style="1" customWidth="1"/>
    <col min="1286" max="1286" width="17" style="1" customWidth="1"/>
    <col min="1287" max="1287" width="9.28515625" style="1" customWidth="1"/>
    <col min="1288" max="1288" width="8.7109375" style="1" customWidth="1"/>
    <col min="1289" max="1289" width="38.5703125" style="1" customWidth="1"/>
    <col min="1290" max="1291" width="15.7109375" style="1" customWidth="1"/>
    <col min="1292" max="1292" width="11.42578125" style="1" customWidth="1"/>
    <col min="1293" max="1295" width="4.7109375" style="1" customWidth="1"/>
    <col min="1296" max="1296" width="12.42578125" style="1" customWidth="1"/>
    <col min="1297" max="1297" width="11.7109375" style="1" customWidth="1"/>
    <col min="1298" max="1301" width="5.7109375" style="1" customWidth="1"/>
    <col min="1302" max="1302" width="11.7109375" style="1" customWidth="1"/>
    <col min="1303" max="1306" width="5.140625" style="1" customWidth="1"/>
    <col min="1307" max="1310" width="5.28515625" style="1" customWidth="1"/>
    <col min="1311" max="1322" width="5.140625" style="1" customWidth="1"/>
    <col min="1323" max="1330" width="5.28515625" style="1" customWidth="1"/>
    <col min="1331" max="1331" width="33.28515625" style="1" customWidth="1"/>
    <col min="1332" max="1332" width="4" style="1" customWidth="1"/>
    <col min="1333" max="1536" width="11.42578125" style="1" customWidth="1"/>
    <col min="1537" max="1537" width="0.28515625" style="1" customWidth="1"/>
    <col min="1538" max="1539" width="11.42578125" style="1" customWidth="1"/>
    <col min="1540" max="1540" width="13.42578125" style="1" customWidth="1"/>
    <col min="1541" max="1541" width="8.85546875" style="1" customWidth="1"/>
    <col min="1542" max="1542" width="17" style="1" customWidth="1"/>
    <col min="1543" max="1543" width="9.28515625" style="1" customWidth="1"/>
    <col min="1544" max="1544" width="8.7109375" style="1" customWidth="1"/>
    <col min="1545" max="1545" width="38.5703125" style="1" customWidth="1"/>
    <col min="1546" max="1547" width="15.7109375" style="1" customWidth="1"/>
    <col min="1548" max="1548" width="11.42578125" style="1" customWidth="1"/>
    <col min="1549" max="1551" width="4.7109375" style="1" customWidth="1"/>
    <col min="1552" max="1552" width="12.42578125" style="1" customWidth="1"/>
    <col min="1553" max="1553" width="11.7109375" style="1" customWidth="1"/>
    <col min="1554" max="1557" width="5.7109375" style="1" customWidth="1"/>
    <col min="1558" max="1558" width="11.7109375" style="1" customWidth="1"/>
    <col min="1559" max="1562" width="5.140625" style="1" customWidth="1"/>
    <col min="1563" max="1566" width="5.28515625" style="1" customWidth="1"/>
    <col min="1567" max="1578" width="5.140625" style="1" customWidth="1"/>
    <col min="1579" max="1586" width="5.28515625" style="1" customWidth="1"/>
    <col min="1587" max="1587" width="33.28515625" style="1" customWidth="1"/>
    <col min="1588" max="1588" width="4" style="1" customWidth="1"/>
    <col min="1589" max="1792" width="11.42578125" style="1" customWidth="1"/>
    <col min="1793" max="1793" width="0.28515625" style="1" customWidth="1"/>
    <col min="1794" max="1795" width="11.42578125" style="1" customWidth="1"/>
    <col min="1796" max="1796" width="13.42578125" style="1" customWidth="1"/>
    <col min="1797" max="1797" width="8.85546875" style="1" customWidth="1"/>
    <col min="1798" max="1798" width="17" style="1" customWidth="1"/>
    <col min="1799" max="1799" width="9.28515625" style="1" customWidth="1"/>
    <col min="1800" max="1800" width="8.7109375" style="1" customWidth="1"/>
    <col min="1801" max="1801" width="38.5703125" style="1" customWidth="1"/>
    <col min="1802" max="1803" width="15.7109375" style="1" customWidth="1"/>
    <col min="1804" max="1804" width="11.42578125" style="1" customWidth="1"/>
    <col min="1805" max="1807" width="4.7109375" style="1" customWidth="1"/>
    <col min="1808" max="1808" width="12.42578125" style="1" customWidth="1"/>
    <col min="1809" max="1809" width="11.7109375" style="1" customWidth="1"/>
    <col min="1810" max="1813" width="5.7109375" style="1" customWidth="1"/>
    <col min="1814" max="1814" width="11.7109375" style="1" customWidth="1"/>
    <col min="1815" max="1818" width="5.140625" style="1" customWidth="1"/>
    <col min="1819" max="1822" width="5.28515625" style="1" customWidth="1"/>
    <col min="1823" max="1834" width="5.140625" style="1" customWidth="1"/>
    <col min="1835" max="1842" width="5.28515625" style="1" customWidth="1"/>
    <col min="1843" max="1843" width="33.28515625" style="1" customWidth="1"/>
    <col min="1844" max="1844" width="4" style="1" customWidth="1"/>
    <col min="1845" max="2048" width="11.42578125" style="1" customWidth="1"/>
    <col min="2049" max="2049" width="0.28515625" style="1" customWidth="1"/>
    <col min="2050" max="2051" width="11.42578125" style="1" customWidth="1"/>
    <col min="2052" max="2052" width="13.42578125" style="1" customWidth="1"/>
    <col min="2053" max="2053" width="8.85546875" style="1" customWidth="1"/>
    <col min="2054" max="2054" width="17" style="1" customWidth="1"/>
    <col min="2055" max="2055" width="9.28515625" style="1" customWidth="1"/>
    <col min="2056" max="2056" width="8.7109375" style="1" customWidth="1"/>
    <col min="2057" max="2057" width="38.5703125" style="1" customWidth="1"/>
    <col min="2058" max="2059" width="15.7109375" style="1" customWidth="1"/>
    <col min="2060" max="2060" width="11.42578125" style="1" customWidth="1"/>
    <col min="2061" max="2063" width="4.7109375" style="1" customWidth="1"/>
    <col min="2064" max="2064" width="12.42578125" style="1" customWidth="1"/>
    <col min="2065" max="2065" width="11.7109375" style="1" customWidth="1"/>
    <col min="2066" max="2069" width="5.7109375" style="1" customWidth="1"/>
    <col min="2070" max="2070" width="11.7109375" style="1" customWidth="1"/>
    <col min="2071" max="2074" width="5.140625" style="1" customWidth="1"/>
    <col min="2075" max="2078" width="5.28515625" style="1" customWidth="1"/>
    <col min="2079" max="2090" width="5.140625" style="1" customWidth="1"/>
    <col min="2091" max="2098" width="5.28515625" style="1" customWidth="1"/>
    <col min="2099" max="2099" width="33.28515625" style="1" customWidth="1"/>
    <col min="2100" max="2100" width="4" style="1" customWidth="1"/>
    <col min="2101" max="2304" width="11.42578125" style="1" customWidth="1"/>
    <col min="2305" max="2305" width="0.28515625" style="1" customWidth="1"/>
    <col min="2306" max="2307" width="11.42578125" style="1" customWidth="1"/>
    <col min="2308" max="2308" width="13.42578125" style="1" customWidth="1"/>
    <col min="2309" max="2309" width="8.85546875" style="1" customWidth="1"/>
    <col min="2310" max="2310" width="17" style="1" customWidth="1"/>
    <col min="2311" max="2311" width="9.28515625" style="1" customWidth="1"/>
    <col min="2312" max="2312" width="8.7109375" style="1" customWidth="1"/>
    <col min="2313" max="2313" width="38.5703125" style="1" customWidth="1"/>
    <col min="2314" max="2315" width="15.7109375" style="1" customWidth="1"/>
    <col min="2316" max="2316" width="11.42578125" style="1" customWidth="1"/>
    <col min="2317" max="2319" width="4.7109375" style="1" customWidth="1"/>
    <col min="2320" max="2320" width="12.42578125" style="1" customWidth="1"/>
    <col min="2321" max="2321" width="11.7109375" style="1" customWidth="1"/>
    <col min="2322" max="2325" width="5.7109375" style="1" customWidth="1"/>
    <col min="2326" max="2326" width="11.7109375" style="1" customWidth="1"/>
    <col min="2327" max="2330" width="5.140625" style="1" customWidth="1"/>
    <col min="2331" max="2334" width="5.28515625" style="1" customWidth="1"/>
    <col min="2335" max="2346" width="5.140625" style="1" customWidth="1"/>
    <col min="2347" max="2354" width="5.28515625" style="1" customWidth="1"/>
    <col min="2355" max="2355" width="33.28515625" style="1" customWidth="1"/>
    <col min="2356" max="2356" width="4" style="1" customWidth="1"/>
    <col min="2357" max="2560" width="11.42578125" style="1" customWidth="1"/>
    <col min="2561" max="2561" width="0.28515625" style="1" customWidth="1"/>
    <col min="2562" max="2563" width="11.42578125" style="1" customWidth="1"/>
    <col min="2564" max="2564" width="13.42578125" style="1" customWidth="1"/>
    <col min="2565" max="2565" width="8.85546875" style="1" customWidth="1"/>
    <col min="2566" max="2566" width="17" style="1" customWidth="1"/>
    <col min="2567" max="2567" width="9.28515625" style="1" customWidth="1"/>
    <col min="2568" max="2568" width="8.7109375" style="1" customWidth="1"/>
    <col min="2569" max="2569" width="38.5703125" style="1" customWidth="1"/>
    <col min="2570" max="2571" width="15.7109375" style="1" customWidth="1"/>
    <col min="2572" max="2572" width="11.42578125" style="1" customWidth="1"/>
    <col min="2573" max="2575" width="4.7109375" style="1" customWidth="1"/>
    <col min="2576" max="2576" width="12.42578125" style="1" customWidth="1"/>
    <col min="2577" max="2577" width="11.7109375" style="1" customWidth="1"/>
    <col min="2578" max="2581" width="5.7109375" style="1" customWidth="1"/>
    <col min="2582" max="2582" width="11.7109375" style="1" customWidth="1"/>
    <col min="2583" max="2586" width="5.140625" style="1" customWidth="1"/>
    <col min="2587" max="2590" width="5.28515625" style="1" customWidth="1"/>
    <col min="2591" max="2602" width="5.140625" style="1" customWidth="1"/>
    <col min="2603" max="2610" width="5.28515625" style="1" customWidth="1"/>
    <col min="2611" max="2611" width="33.28515625" style="1" customWidth="1"/>
    <col min="2612" max="2612" width="4" style="1" customWidth="1"/>
    <col min="2613" max="2816" width="11.42578125" style="1" customWidth="1"/>
    <col min="2817" max="2817" width="0.28515625" style="1" customWidth="1"/>
    <col min="2818" max="2819" width="11.42578125" style="1" customWidth="1"/>
    <col min="2820" max="2820" width="13.42578125" style="1" customWidth="1"/>
    <col min="2821" max="2821" width="8.85546875" style="1" customWidth="1"/>
    <col min="2822" max="2822" width="17" style="1" customWidth="1"/>
    <col min="2823" max="2823" width="9.28515625" style="1" customWidth="1"/>
    <col min="2824" max="2824" width="8.7109375" style="1" customWidth="1"/>
    <col min="2825" max="2825" width="38.5703125" style="1" customWidth="1"/>
    <col min="2826" max="2827" width="15.7109375" style="1" customWidth="1"/>
    <col min="2828" max="2828" width="11.42578125" style="1" customWidth="1"/>
    <col min="2829" max="2831" width="4.7109375" style="1" customWidth="1"/>
    <col min="2832" max="2832" width="12.42578125" style="1" customWidth="1"/>
    <col min="2833" max="2833" width="11.7109375" style="1" customWidth="1"/>
    <col min="2834" max="2837" width="5.7109375" style="1" customWidth="1"/>
    <col min="2838" max="2838" width="11.7109375" style="1" customWidth="1"/>
    <col min="2839" max="2842" width="5.140625" style="1" customWidth="1"/>
    <col min="2843" max="2846" width="5.28515625" style="1" customWidth="1"/>
    <col min="2847" max="2858" width="5.140625" style="1" customWidth="1"/>
    <col min="2859" max="2866" width="5.28515625" style="1" customWidth="1"/>
    <col min="2867" max="2867" width="33.28515625" style="1" customWidth="1"/>
    <col min="2868" max="2868" width="4" style="1" customWidth="1"/>
    <col min="2869" max="3072" width="11.42578125" style="1" customWidth="1"/>
    <col min="3073" max="3073" width="0.28515625" style="1" customWidth="1"/>
    <col min="3074" max="3075" width="11.42578125" style="1" customWidth="1"/>
    <col min="3076" max="3076" width="13.42578125" style="1" customWidth="1"/>
    <col min="3077" max="3077" width="8.85546875" style="1" customWidth="1"/>
    <col min="3078" max="3078" width="17" style="1" customWidth="1"/>
    <col min="3079" max="3079" width="9.28515625" style="1" customWidth="1"/>
    <col min="3080" max="3080" width="8.7109375" style="1" customWidth="1"/>
    <col min="3081" max="3081" width="38.5703125" style="1" customWidth="1"/>
    <col min="3082" max="3083" width="15.7109375" style="1" customWidth="1"/>
    <col min="3084" max="3084" width="11.42578125" style="1" customWidth="1"/>
    <col min="3085" max="3087" width="4.7109375" style="1" customWidth="1"/>
    <col min="3088" max="3088" width="12.42578125" style="1" customWidth="1"/>
    <col min="3089" max="3089" width="11.7109375" style="1" customWidth="1"/>
    <col min="3090" max="3093" width="5.7109375" style="1" customWidth="1"/>
    <col min="3094" max="3094" width="11.7109375" style="1" customWidth="1"/>
    <col min="3095" max="3098" width="5.140625" style="1" customWidth="1"/>
    <col min="3099" max="3102" width="5.28515625" style="1" customWidth="1"/>
    <col min="3103" max="3114" width="5.140625" style="1" customWidth="1"/>
    <col min="3115" max="3122" width="5.28515625" style="1" customWidth="1"/>
    <col min="3123" max="3123" width="33.28515625" style="1" customWidth="1"/>
    <col min="3124" max="3124" width="4" style="1" customWidth="1"/>
    <col min="3125" max="3328" width="11.42578125" style="1" customWidth="1"/>
    <col min="3329" max="3329" width="0.28515625" style="1" customWidth="1"/>
    <col min="3330" max="3331" width="11.42578125" style="1" customWidth="1"/>
    <col min="3332" max="3332" width="13.42578125" style="1" customWidth="1"/>
    <col min="3333" max="3333" width="8.85546875" style="1" customWidth="1"/>
    <col min="3334" max="3334" width="17" style="1" customWidth="1"/>
    <col min="3335" max="3335" width="9.28515625" style="1" customWidth="1"/>
    <col min="3336" max="3336" width="8.7109375" style="1" customWidth="1"/>
    <col min="3337" max="3337" width="38.5703125" style="1" customWidth="1"/>
    <col min="3338" max="3339" width="15.7109375" style="1" customWidth="1"/>
    <col min="3340" max="3340" width="11.42578125" style="1" customWidth="1"/>
    <col min="3341" max="3343" width="4.7109375" style="1" customWidth="1"/>
    <col min="3344" max="3344" width="12.42578125" style="1" customWidth="1"/>
    <col min="3345" max="3345" width="11.7109375" style="1" customWidth="1"/>
    <col min="3346" max="3349" width="5.7109375" style="1" customWidth="1"/>
    <col min="3350" max="3350" width="11.7109375" style="1" customWidth="1"/>
    <col min="3351" max="3354" width="5.140625" style="1" customWidth="1"/>
    <col min="3355" max="3358" width="5.28515625" style="1" customWidth="1"/>
    <col min="3359" max="3370" width="5.140625" style="1" customWidth="1"/>
    <col min="3371" max="3378" width="5.28515625" style="1" customWidth="1"/>
    <col min="3379" max="3379" width="33.28515625" style="1" customWidth="1"/>
    <col min="3380" max="3380" width="4" style="1" customWidth="1"/>
    <col min="3381" max="3584" width="11.42578125" style="1" customWidth="1"/>
    <col min="3585" max="3585" width="0.28515625" style="1" customWidth="1"/>
    <col min="3586" max="3587" width="11.42578125" style="1" customWidth="1"/>
    <col min="3588" max="3588" width="13.42578125" style="1" customWidth="1"/>
    <col min="3589" max="3589" width="8.85546875" style="1" customWidth="1"/>
    <col min="3590" max="3590" width="17" style="1" customWidth="1"/>
    <col min="3591" max="3591" width="9.28515625" style="1" customWidth="1"/>
    <col min="3592" max="3592" width="8.7109375" style="1" customWidth="1"/>
    <col min="3593" max="3593" width="38.5703125" style="1" customWidth="1"/>
    <col min="3594" max="3595" width="15.7109375" style="1" customWidth="1"/>
    <col min="3596" max="3596" width="11.42578125" style="1" customWidth="1"/>
    <col min="3597" max="3599" width="4.7109375" style="1" customWidth="1"/>
    <col min="3600" max="3600" width="12.42578125" style="1" customWidth="1"/>
    <col min="3601" max="3601" width="11.7109375" style="1" customWidth="1"/>
    <col min="3602" max="3605" width="5.7109375" style="1" customWidth="1"/>
    <col min="3606" max="3606" width="11.7109375" style="1" customWidth="1"/>
    <col min="3607" max="3610" width="5.140625" style="1" customWidth="1"/>
    <col min="3611" max="3614" width="5.28515625" style="1" customWidth="1"/>
    <col min="3615" max="3626" width="5.140625" style="1" customWidth="1"/>
    <col min="3627" max="3634" width="5.28515625" style="1" customWidth="1"/>
    <col min="3635" max="3635" width="33.28515625" style="1" customWidth="1"/>
    <col min="3636" max="3636" width="4" style="1" customWidth="1"/>
    <col min="3637" max="3840" width="11.42578125" style="1" customWidth="1"/>
    <col min="3841" max="3841" width="0.28515625" style="1" customWidth="1"/>
    <col min="3842" max="3843" width="11.42578125" style="1" customWidth="1"/>
    <col min="3844" max="3844" width="13.42578125" style="1" customWidth="1"/>
    <col min="3845" max="3845" width="8.85546875" style="1" customWidth="1"/>
    <col min="3846" max="3846" width="17" style="1" customWidth="1"/>
    <col min="3847" max="3847" width="9.28515625" style="1" customWidth="1"/>
    <col min="3848" max="3848" width="8.7109375" style="1" customWidth="1"/>
    <col min="3849" max="3849" width="38.5703125" style="1" customWidth="1"/>
    <col min="3850" max="3851" width="15.7109375" style="1" customWidth="1"/>
    <col min="3852" max="3852" width="11.42578125" style="1" customWidth="1"/>
    <col min="3853" max="3855" width="4.7109375" style="1" customWidth="1"/>
    <col min="3856" max="3856" width="12.42578125" style="1" customWidth="1"/>
    <col min="3857" max="3857" width="11.7109375" style="1" customWidth="1"/>
    <col min="3858" max="3861" width="5.7109375" style="1" customWidth="1"/>
    <col min="3862" max="3862" width="11.7109375" style="1" customWidth="1"/>
    <col min="3863" max="3866" width="5.140625" style="1" customWidth="1"/>
    <col min="3867" max="3870" width="5.28515625" style="1" customWidth="1"/>
    <col min="3871" max="3882" width="5.140625" style="1" customWidth="1"/>
    <col min="3883" max="3890" width="5.28515625" style="1" customWidth="1"/>
    <col min="3891" max="3891" width="33.28515625" style="1" customWidth="1"/>
    <col min="3892" max="3892" width="4" style="1" customWidth="1"/>
    <col min="3893" max="4096" width="11.42578125" style="1" customWidth="1"/>
    <col min="4097" max="4097" width="0.28515625" style="1" customWidth="1"/>
    <col min="4098" max="4099" width="11.42578125" style="1" customWidth="1"/>
    <col min="4100" max="4100" width="13.42578125" style="1" customWidth="1"/>
    <col min="4101" max="4101" width="8.85546875" style="1" customWidth="1"/>
    <col min="4102" max="4102" width="17" style="1" customWidth="1"/>
    <col min="4103" max="4103" width="9.28515625" style="1" customWidth="1"/>
    <col min="4104" max="4104" width="8.7109375" style="1" customWidth="1"/>
    <col min="4105" max="4105" width="38.5703125" style="1" customWidth="1"/>
    <col min="4106" max="4107" width="15.7109375" style="1" customWidth="1"/>
    <col min="4108" max="4108" width="11.42578125" style="1" customWidth="1"/>
    <col min="4109" max="4111" width="4.7109375" style="1" customWidth="1"/>
    <col min="4112" max="4112" width="12.42578125" style="1" customWidth="1"/>
    <col min="4113" max="4113" width="11.7109375" style="1" customWidth="1"/>
    <col min="4114" max="4117" width="5.7109375" style="1" customWidth="1"/>
    <col min="4118" max="4118" width="11.7109375" style="1" customWidth="1"/>
    <col min="4119" max="4122" width="5.140625" style="1" customWidth="1"/>
    <col min="4123" max="4126" width="5.28515625" style="1" customWidth="1"/>
    <col min="4127" max="4138" width="5.140625" style="1" customWidth="1"/>
    <col min="4139" max="4146" width="5.28515625" style="1" customWidth="1"/>
    <col min="4147" max="4147" width="33.28515625" style="1" customWidth="1"/>
    <col min="4148" max="4148" width="4" style="1" customWidth="1"/>
    <col min="4149" max="4352" width="11.42578125" style="1" customWidth="1"/>
    <col min="4353" max="4353" width="0.28515625" style="1" customWidth="1"/>
    <col min="4354" max="4355" width="11.42578125" style="1" customWidth="1"/>
    <col min="4356" max="4356" width="13.42578125" style="1" customWidth="1"/>
    <col min="4357" max="4357" width="8.85546875" style="1" customWidth="1"/>
    <col min="4358" max="4358" width="17" style="1" customWidth="1"/>
    <col min="4359" max="4359" width="9.28515625" style="1" customWidth="1"/>
    <col min="4360" max="4360" width="8.7109375" style="1" customWidth="1"/>
    <col min="4361" max="4361" width="38.5703125" style="1" customWidth="1"/>
    <col min="4362" max="4363" width="15.7109375" style="1" customWidth="1"/>
    <col min="4364" max="4364" width="11.42578125" style="1" customWidth="1"/>
    <col min="4365" max="4367" width="4.7109375" style="1" customWidth="1"/>
    <col min="4368" max="4368" width="12.42578125" style="1" customWidth="1"/>
    <col min="4369" max="4369" width="11.7109375" style="1" customWidth="1"/>
    <col min="4370" max="4373" width="5.7109375" style="1" customWidth="1"/>
    <col min="4374" max="4374" width="11.7109375" style="1" customWidth="1"/>
    <col min="4375" max="4378" width="5.140625" style="1" customWidth="1"/>
    <col min="4379" max="4382" width="5.28515625" style="1" customWidth="1"/>
    <col min="4383" max="4394" width="5.140625" style="1" customWidth="1"/>
    <col min="4395" max="4402" width="5.28515625" style="1" customWidth="1"/>
    <col min="4403" max="4403" width="33.28515625" style="1" customWidth="1"/>
    <col min="4404" max="4404" width="4" style="1" customWidth="1"/>
    <col min="4405" max="4608" width="11.42578125" style="1" customWidth="1"/>
    <col min="4609" max="4609" width="0.28515625" style="1" customWidth="1"/>
    <col min="4610" max="4611" width="11.42578125" style="1" customWidth="1"/>
    <col min="4612" max="4612" width="13.42578125" style="1" customWidth="1"/>
    <col min="4613" max="4613" width="8.85546875" style="1" customWidth="1"/>
    <col min="4614" max="4614" width="17" style="1" customWidth="1"/>
    <col min="4615" max="4615" width="9.28515625" style="1" customWidth="1"/>
    <col min="4616" max="4616" width="8.7109375" style="1" customWidth="1"/>
    <col min="4617" max="4617" width="38.5703125" style="1" customWidth="1"/>
    <col min="4618" max="4619" width="15.7109375" style="1" customWidth="1"/>
    <col min="4620" max="4620" width="11.42578125" style="1" customWidth="1"/>
    <col min="4621" max="4623" width="4.7109375" style="1" customWidth="1"/>
    <col min="4624" max="4624" width="12.42578125" style="1" customWidth="1"/>
    <col min="4625" max="4625" width="11.7109375" style="1" customWidth="1"/>
    <col min="4626" max="4629" width="5.7109375" style="1" customWidth="1"/>
    <col min="4630" max="4630" width="11.7109375" style="1" customWidth="1"/>
    <col min="4631" max="4634" width="5.140625" style="1" customWidth="1"/>
    <col min="4635" max="4638" width="5.28515625" style="1" customWidth="1"/>
    <col min="4639" max="4650" width="5.140625" style="1" customWidth="1"/>
    <col min="4651" max="4658" width="5.28515625" style="1" customWidth="1"/>
    <col min="4659" max="4659" width="33.28515625" style="1" customWidth="1"/>
    <col min="4660" max="4660" width="4" style="1" customWidth="1"/>
    <col min="4661" max="4864" width="11.42578125" style="1" customWidth="1"/>
    <col min="4865" max="4865" width="0.28515625" style="1" customWidth="1"/>
    <col min="4866" max="4867" width="11.42578125" style="1" customWidth="1"/>
    <col min="4868" max="4868" width="13.42578125" style="1" customWidth="1"/>
    <col min="4869" max="4869" width="8.85546875" style="1" customWidth="1"/>
    <col min="4870" max="4870" width="17" style="1" customWidth="1"/>
    <col min="4871" max="4871" width="9.28515625" style="1" customWidth="1"/>
    <col min="4872" max="4872" width="8.7109375" style="1" customWidth="1"/>
    <col min="4873" max="4873" width="38.5703125" style="1" customWidth="1"/>
    <col min="4874" max="4875" width="15.7109375" style="1" customWidth="1"/>
    <col min="4876" max="4876" width="11.42578125" style="1" customWidth="1"/>
    <col min="4877" max="4879" width="4.7109375" style="1" customWidth="1"/>
    <col min="4880" max="4880" width="12.42578125" style="1" customWidth="1"/>
    <col min="4881" max="4881" width="11.7109375" style="1" customWidth="1"/>
    <col min="4882" max="4885" width="5.7109375" style="1" customWidth="1"/>
    <col min="4886" max="4886" width="11.7109375" style="1" customWidth="1"/>
    <col min="4887" max="4890" width="5.140625" style="1" customWidth="1"/>
    <col min="4891" max="4894" width="5.28515625" style="1" customWidth="1"/>
    <col min="4895" max="4906" width="5.140625" style="1" customWidth="1"/>
    <col min="4907" max="4914" width="5.28515625" style="1" customWidth="1"/>
    <col min="4915" max="4915" width="33.28515625" style="1" customWidth="1"/>
    <col min="4916" max="4916" width="4" style="1" customWidth="1"/>
    <col min="4917" max="5120" width="11.42578125" style="1" customWidth="1"/>
    <col min="5121" max="5121" width="0.28515625" style="1" customWidth="1"/>
    <col min="5122" max="5123" width="11.42578125" style="1" customWidth="1"/>
    <col min="5124" max="5124" width="13.42578125" style="1" customWidth="1"/>
    <col min="5125" max="5125" width="8.85546875" style="1" customWidth="1"/>
    <col min="5126" max="5126" width="17" style="1" customWidth="1"/>
    <col min="5127" max="5127" width="9.28515625" style="1" customWidth="1"/>
    <col min="5128" max="5128" width="8.7109375" style="1" customWidth="1"/>
    <col min="5129" max="5129" width="38.5703125" style="1" customWidth="1"/>
    <col min="5130" max="5131" width="15.7109375" style="1" customWidth="1"/>
    <col min="5132" max="5132" width="11.42578125" style="1" customWidth="1"/>
    <col min="5133" max="5135" width="4.7109375" style="1" customWidth="1"/>
    <col min="5136" max="5136" width="12.42578125" style="1" customWidth="1"/>
    <col min="5137" max="5137" width="11.7109375" style="1" customWidth="1"/>
    <col min="5138" max="5141" width="5.7109375" style="1" customWidth="1"/>
    <col min="5142" max="5142" width="11.7109375" style="1" customWidth="1"/>
    <col min="5143" max="5146" width="5.140625" style="1" customWidth="1"/>
    <col min="5147" max="5150" width="5.28515625" style="1" customWidth="1"/>
    <col min="5151" max="5162" width="5.140625" style="1" customWidth="1"/>
    <col min="5163" max="5170" width="5.28515625" style="1" customWidth="1"/>
    <col min="5171" max="5171" width="33.28515625" style="1" customWidth="1"/>
    <col min="5172" max="5172" width="4" style="1" customWidth="1"/>
    <col min="5173" max="5376" width="11.42578125" style="1" customWidth="1"/>
    <col min="5377" max="5377" width="0.28515625" style="1" customWidth="1"/>
    <col min="5378" max="5379" width="11.42578125" style="1" customWidth="1"/>
    <col min="5380" max="5380" width="13.42578125" style="1" customWidth="1"/>
    <col min="5381" max="5381" width="8.85546875" style="1" customWidth="1"/>
    <col min="5382" max="5382" width="17" style="1" customWidth="1"/>
    <col min="5383" max="5383" width="9.28515625" style="1" customWidth="1"/>
    <col min="5384" max="5384" width="8.7109375" style="1" customWidth="1"/>
    <col min="5385" max="5385" width="38.5703125" style="1" customWidth="1"/>
    <col min="5386" max="5387" width="15.7109375" style="1" customWidth="1"/>
    <col min="5388" max="5388" width="11.42578125" style="1" customWidth="1"/>
    <col min="5389" max="5391" width="4.7109375" style="1" customWidth="1"/>
    <col min="5392" max="5392" width="12.42578125" style="1" customWidth="1"/>
    <col min="5393" max="5393" width="11.7109375" style="1" customWidth="1"/>
    <col min="5394" max="5397" width="5.7109375" style="1" customWidth="1"/>
    <col min="5398" max="5398" width="11.7109375" style="1" customWidth="1"/>
    <col min="5399" max="5402" width="5.140625" style="1" customWidth="1"/>
    <col min="5403" max="5406" width="5.28515625" style="1" customWidth="1"/>
    <col min="5407" max="5418" width="5.140625" style="1" customWidth="1"/>
    <col min="5419" max="5426" width="5.28515625" style="1" customWidth="1"/>
    <col min="5427" max="5427" width="33.28515625" style="1" customWidth="1"/>
    <col min="5428" max="5428" width="4" style="1" customWidth="1"/>
    <col min="5429" max="5632" width="11.42578125" style="1" customWidth="1"/>
    <col min="5633" max="5633" width="0.28515625" style="1" customWidth="1"/>
    <col min="5634" max="5635" width="11.42578125" style="1" customWidth="1"/>
    <col min="5636" max="5636" width="13.42578125" style="1" customWidth="1"/>
    <col min="5637" max="5637" width="8.85546875" style="1" customWidth="1"/>
    <col min="5638" max="5638" width="17" style="1" customWidth="1"/>
    <col min="5639" max="5639" width="9.28515625" style="1" customWidth="1"/>
    <col min="5640" max="5640" width="8.7109375" style="1" customWidth="1"/>
    <col min="5641" max="5641" width="38.5703125" style="1" customWidth="1"/>
    <col min="5642" max="5643" width="15.7109375" style="1" customWidth="1"/>
    <col min="5644" max="5644" width="11.42578125" style="1" customWidth="1"/>
    <col min="5645" max="5647" width="4.7109375" style="1" customWidth="1"/>
    <col min="5648" max="5648" width="12.42578125" style="1" customWidth="1"/>
    <col min="5649" max="5649" width="11.7109375" style="1" customWidth="1"/>
    <col min="5650" max="5653" width="5.7109375" style="1" customWidth="1"/>
    <col min="5654" max="5654" width="11.7109375" style="1" customWidth="1"/>
    <col min="5655" max="5658" width="5.140625" style="1" customWidth="1"/>
    <col min="5659" max="5662" width="5.28515625" style="1" customWidth="1"/>
    <col min="5663" max="5674" width="5.140625" style="1" customWidth="1"/>
    <col min="5675" max="5682" width="5.28515625" style="1" customWidth="1"/>
    <col min="5683" max="5683" width="33.28515625" style="1" customWidth="1"/>
    <col min="5684" max="5684" width="4" style="1" customWidth="1"/>
    <col min="5685" max="5888" width="11.42578125" style="1" customWidth="1"/>
    <col min="5889" max="5889" width="0.28515625" style="1" customWidth="1"/>
    <col min="5890" max="5891" width="11.42578125" style="1" customWidth="1"/>
    <col min="5892" max="5892" width="13.42578125" style="1" customWidth="1"/>
    <col min="5893" max="5893" width="8.85546875" style="1" customWidth="1"/>
    <col min="5894" max="5894" width="17" style="1" customWidth="1"/>
    <col min="5895" max="5895" width="9.28515625" style="1" customWidth="1"/>
    <col min="5896" max="5896" width="8.7109375" style="1" customWidth="1"/>
    <col min="5897" max="5897" width="38.5703125" style="1" customWidth="1"/>
    <col min="5898" max="5899" width="15.7109375" style="1" customWidth="1"/>
    <col min="5900" max="5900" width="11.42578125" style="1" customWidth="1"/>
    <col min="5901" max="5903" width="4.7109375" style="1" customWidth="1"/>
    <col min="5904" max="5904" width="12.42578125" style="1" customWidth="1"/>
    <col min="5905" max="5905" width="11.7109375" style="1" customWidth="1"/>
    <col min="5906" max="5909" width="5.7109375" style="1" customWidth="1"/>
    <col min="5910" max="5910" width="11.7109375" style="1" customWidth="1"/>
    <col min="5911" max="5914" width="5.140625" style="1" customWidth="1"/>
    <col min="5915" max="5918" width="5.28515625" style="1" customWidth="1"/>
    <col min="5919" max="5930" width="5.140625" style="1" customWidth="1"/>
    <col min="5931" max="5938" width="5.28515625" style="1" customWidth="1"/>
    <col min="5939" max="5939" width="33.28515625" style="1" customWidth="1"/>
    <col min="5940" max="5940" width="4" style="1" customWidth="1"/>
    <col min="5941" max="6144" width="11.42578125" style="1" customWidth="1"/>
    <col min="6145" max="6145" width="0.28515625" style="1" customWidth="1"/>
    <col min="6146" max="6147" width="11.42578125" style="1" customWidth="1"/>
    <col min="6148" max="6148" width="13.42578125" style="1" customWidth="1"/>
    <col min="6149" max="6149" width="8.85546875" style="1" customWidth="1"/>
    <col min="6150" max="6150" width="17" style="1" customWidth="1"/>
    <col min="6151" max="6151" width="9.28515625" style="1" customWidth="1"/>
    <col min="6152" max="6152" width="8.7109375" style="1" customWidth="1"/>
    <col min="6153" max="6153" width="38.5703125" style="1" customWidth="1"/>
    <col min="6154" max="6155" width="15.7109375" style="1" customWidth="1"/>
    <col min="6156" max="6156" width="11.42578125" style="1" customWidth="1"/>
    <col min="6157" max="6159" width="4.7109375" style="1" customWidth="1"/>
    <col min="6160" max="6160" width="12.42578125" style="1" customWidth="1"/>
    <col min="6161" max="6161" width="11.7109375" style="1" customWidth="1"/>
    <col min="6162" max="6165" width="5.7109375" style="1" customWidth="1"/>
    <col min="6166" max="6166" width="11.7109375" style="1" customWidth="1"/>
    <col min="6167" max="6170" width="5.140625" style="1" customWidth="1"/>
    <col min="6171" max="6174" width="5.28515625" style="1" customWidth="1"/>
    <col min="6175" max="6186" width="5.140625" style="1" customWidth="1"/>
    <col min="6187" max="6194" width="5.28515625" style="1" customWidth="1"/>
    <col min="6195" max="6195" width="33.28515625" style="1" customWidth="1"/>
    <col min="6196" max="6196" width="4" style="1" customWidth="1"/>
    <col min="6197" max="6400" width="11.42578125" style="1" customWidth="1"/>
    <col min="6401" max="6401" width="0.28515625" style="1" customWidth="1"/>
    <col min="6402" max="6403" width="11.42578125" style="1" customWidth="1"/>
    <col min="6404" max="6404" width="13.42578125" style="1" customWidth="1"/>
    <col min="6405" max="6405" width="8.85546875" style="1" customWidth="1"/>
    <col min="6406" max="6406" width="17" style="1" customWidth="1"/>
    <col min="6407" max="6407" width="9.28515625" style="1" customWidth="1"/>
    <col min="6408" max="6408" width="8.7109375" style="1" customWidth="1"/>
    <col min="6409" max="6409" width="38.5703125" style="1" customWidth="1"/>
    <col min="6410" max="6411" width="15.7109375" style="1" customWidth="1"/>
    <col min="6412" max="6412" width="11.42578125" style="1" customWidth="1"/>
    <col min="6413" max="6415" width="4.7109375" style="1" customWidth="1"/>
    <col min="6416" max="6416" width="12.42578125" style="1" customWidth="1"/>
    <col min="6417" max="6417" width="11.7109375" style="1" customWidth="1"/>
    <col min="6418" max="6421" width="5.7109375" style="1" customWidth="1"/>
    <col min="6422" max="6422" width="11.7109375" style="1" customWidth="1"/>
    <col min="6423" max="6426" width="5.140625" style="1" customWidth="1"/>
    <col min="6427" max="6430" width="5.28515625" style="1" customWidth="1"/>
    <col min="6431" max="6442" width="5.140625" style="1" customWidth="1"/>
    <col min="6443" max="6450" width="5.28515625" style="1" customWidth="1"/>
    <col min="6451" max="6451" width="33.28515625" style="1" customWidth="1"/>
    <col min="6452" max="6452" width="4" style="1" customWidth="1"/>
    <col min="6453" max="6656" width="11.42578125" style="1" customWidth="1"/>
    <col min="6657" max="6657" width="0.28515625" style="1" customWidth="1"/>
    <col min="6658" max="6659" width="11.42578125" style="1" customWidth="1"/>
    <col min="6660" max="6660" width="13.42578125" style="1" customWidth="1"/>
    <col min="6661" max="6661" width="8.85546875" style="1" customWidth="1"/>
    <col min="6662" max="6662" width="17" style="1" customWidth="1"/>
    <col min="6663" max="6663" width="9.28515625" style="1" customWidth="1"/>
    <col min="6664" max="6664" width="8.7109375" style="1" customWidth="1"/>
    <col min="6665" max="6665" width="38.5703125" style="1" customWidth="1"/>
    <col min="6666" max="6667" width="15.7109375" style="1" customWidth="1"/>
    <col min="6668" max="6668" width="11.42578125" style="1" customWidth="1"/>
    <col min="6669" max="6671" width="4.7109375" style="1" customWidth="1"/>
    <col min="6672" max="6672" width="12.42578125" style="1" customWidth="1"/>
    <col min="6673" max="6673" width="11.7109375" style="1" customWidth="1"/>
    <col min="6674" max="6677" width="5.7109375" style="1" customWidth="1"/>
    <col min="6678" max="6678" width="11.7109375" style="1" customWidth="1"/>
    <col min="6679" max="6682" width="5.140625" style="1" customWidth="1"/>
    <col min="6683" max="6686" width="5.28515625" style="1" customWidth="1"/>
    <col min="6687" max="6698" width="5.140625" style="1" customWidth="1"/>
    <col min="6699" max="6706" width="5.28515625" style="1" customWidth="1"/>
    <col min="6707" max="6707" width="33.28515625" style="1" customWidth="1"/>
    <col min="6708" max="6708" width="4" style="1" customWidth="1"/>
    <col min="6709" max="6912" width="11.42578125" style="1" customWidth="1"/>
    <col min="6913" max="6913" width="0.28515625" style="1" customWidth="1"/>
    <col min="6914" max="6915" width="11.42578125" style="1" customWidth="1"/>
    <col min="6916" max="6916" width="13.42578125" style="1" customWidth="1"/>
    <col min="6917" max="6917" width="8.85546875" style="1" customWidth="1"/>
    <col min="6918" max="6918" width="17" style="1" customWidth="1"/>
    <col min="6919" max="6919" width="9.28515625" style="1" customWidth="1"/>
    <col min="6920" max="6920" width="8.7109375" style="1" customWidth="1"/>
    <col min="6921" max="6921" width="38.5703125" style="1" customWidth="1"/>
    <col min="6922" max="6923" width="15.7109375" style="1" customWidth="1"/>
    <col min="6924" max="6924" width="11.42578125" style="1" customWidth="1"/>
    <col min="6925" max="6927" width="4.7109375" style="1" customWidth="1"/>
    <col min="6928" max="6928" width="12.42578125" style="1" customWidth="1"/>
    <col min="6929" max="6929" width="11.7109375" style="1" customWidth="1"/>
    <col min="6930" max="6933" width="5.7109375" style="1" customWidth="1"/>
    <col min="6934" max="6934" width="11.7109375" style="1" customWidth="1"/>
    <col min="6935" max="6938" width="5.140625" style="1" customWidth="1"/>
    <col min="6939" max="6942" width="5.28515625" style="1" customWidth="1"/>
    <col min="6943" max="6954" width="5.140625" style="1" customWidth="1"/>
    <col min="6955" max="6962" width="5.28515625" style="1" customWidth="1"/>
    <col min="6963" max="6963" width="33.28515625" style="1" customWidth="1"/>
    <col min="6964" max="6964" width="4" style="1" customWidth="1"/>
    <col min="6965" max="7168" width="11.42578125" style="1" customWidth="1"/>
    <col min="7169" max="7169" width="0.28515625" style="1" customWidth="1"/>
    <col min="7170" max="7171" width="11.42578125" style="1" customWidth="1"/>
    <col min="7172" max="7172" width="13.42578125" style="1" customWidth="1"/>
    <col min="7173" max="7173" width="8.85546875" style="1" customWidth="1"/>
    <col min="7174" max="7174" width="17" style="1" customWidth="1"/>
    <col min="7175" max="7175" width="9.28515625" style="1" customWidth="1"/>
    <col min="7176" max="7176" width="8.7109375" style="1" customWidth="1"/>
    <col min="7177" max="7177" width="38.5703125" style="1" customWidth="1"/>
    <col min="7178" max="7179" width="15.7109375" style="1" customWidth="1"/>
    <col min="7180" max="7180" width="11.42578125" style="1" customWidth="1"/>
    <col min="7181" max="7183" width="4.7109375" style="1" customWidth="1"/>
    <col min="7184" max="7184" width="12.42578125" style="1" customWidth="1"/>
    <col min="7185" max="7185" width="11.7109375" style="1" customWidth="1"/>
    <col min="7186" max="7189" width="5.7109375" style="1" customWidth="1"/>
    <col min="7190" max="7190" width="11.7109375" style="1" customWidth="1"/>
    <col min="7191" max="7194" width="5.140625" style="1" customWidth="1"/>
    <col min="7195" max="7198" width="5.28515625" style="1" customWidth="1"/>
    <col min="7199" max="7210" width="5.140625" style="1" customWidth="1"/>
    <col min="7211" max="7218" width="5.28515625" style="1" customWidth="1"/>
    <col min="7219" max="7219" width="33.28515625" style="1" customWidth="1"/>
    <col min="7220" max="7220" width="4" style="1" customWidth="1"/>
    <col min="7221" max="7424" width="11.42578125" style="1" customWidth="1"/>
    <col min="7425" max="7425" width="0.28515625" style="1" customWidth="1"/>
    <col min="7426" max="7427" width="11.42578125" style="1" customWidth="1"/>
    <col min="7428" max="7428" width="13.42578125" style="1" customWidth="1"/>
    <col min="7429" max="7429" width="8.85546875" style="1" customWidth="1"/>
    <col min="7430" max="7430" width="17" style="1" customWidth="1"/>
    <col min="7431" max="7431" width="9.28515625" style="1" customWidth="1"/>
    <col min="7432" max="7432" width="8.7109375" style="1" customWidth="1"/>
    <col min="7433" max="7433" width="38.5703125" style="1" customWidth="1"/>
    <col min="7434" max="7435" width="15.7109375" style="1" customWidth="1"/>
    <col min="7436" max="7436" width="11.42578125" style="1" customWidth="1"/>
    <col min="7437" max="7439" width="4.7109375" style="1" customWidth="1"/>
    <col min="7440" max="7440" width="12.42578125" style="1" customWidth="1"/>
    <col min="7441" max="7441" width="11.7109375" style="1" customWidth="1"/>
    <col min="7442" max="7445" width="5.7109375" style="1" customWidth="1"/>
    <col min="7446" max="7446" width="11.7109375" style="1" customWidth="1"/>
    <col min="7447" max="7450" width="5.140625" style="1" customWidth="1"/>
    <col min="7451" max="7454" width="5.28515625" style="1" customWidth="1"/>
    <col min="7455" max="7466" width="5.140625" style="1" customWidth="1"/>
    <col min="7467" max="7474" width="5.28515625" style="1" customWidth="1"/>
    <col min="7475" max="7475" width="33.28515625" style="1" customWidth="1"/>
    <col min="7476" max="7476" width="4" style="1" customWidth="1"/>
    <col min="7477" max="7680" width="11.42578125" style="1" customWidth="1"/>
    <col min="7681" max="7681" width="0.28515625" style="1" customWidth="1"/>
    <col min="7682" max="7683" width="11.42578125" style="1" customWidth="1"/>
    <col min="7684" max="7684" width="13.42578125" style="1" customWidth="1"/>
    <col min="7685" max="7685" width="8.85546875" style="1" customWidth="1"/>
    <col min="7686" max="7686" width="17" style="1" customWidth="1"/>
    <col min="7687" max="7687" width="9.28515625" style="1" customWidth="1"/>
    <col min="7688" max="7688" width="8.7109375" style="1" customWidth="1"/>
    <col min="7689" max="7689" width="38.5703125" style="1" customWidth="1"/>
    <col min="7690" max="7691" width="15.7109375" style="1" customWidth="1"/>
    <col min="7692" max="7692" width="11.42578125" style="1" customWidth="1"/>
    <col min="7693" max="7695" width="4.7109375" style="1" customWidth="1"/>
    <col min="7696" max="7696" width="12.42578125" style="1" customWidth="1"/>
    <col min="7697" max="7697" width="11.7109375" style="1" customWidth="1"/>
    <col min="7698" max="7701" width="5.7109375" style="1" customWidth="1"/>
    <col min="7702" max="7702" width="11.7109375" style="1" customWidth="1"/>
    <col min="7703" max="7706" width="5.140625" style="1" customWidth="1"/>
    <col min="7707" max="7710" width="5.28515625" style="1" customWidth="1"/>
    <col min="7711" max="7722" width="5.140625" style="1" customWidth="1"/>
    <col min="7723" max="7730" width="5.28515625" style="1" customWidth="1"/>
    <col min="7731" max="7731" width="33.28515625" style="1" customWidth="1"/>
    <col min="7732" max="7732" width="4" style="1" customWidth="1"/>
    <col min="7733" max="7936" width="11.42578125" style="1" customWidth="1"/>
    <col min="7937" max="7937" width="0.28515625" style="1" customWidth="1"/>
    <col min="7938" max="7939" width="11.42578125" style="1" customWidth="1"/>
    <col min="7940" max="7940" width="13.42578125" style="1" customWidth="1"/>
    <col min="7941" max="7941" width="8.85546875" style="1" customWidth="1"/>
    <col min="7942" max="7942" width="17" style="1" customWidth="1"/>
    <col min="7943" max="7943" width="9.28515625" style="1" customWidth="1"/>
    <col min="7944" max="7944" width="8.7109375" style="1" customWidth="1"/>
    <col min="7945" max="7945" width="38.5703125" style="1" customWidth="1"/>
    <col min="7946" max="7947" width="15.7109375" style="1" customWidth="1"/>
    <col min="7948" max="7948" width="11.42578125" style="1" customWidth="1"/>
    <col min="7949" max="7951" width="4.7109375" style="1" customWidth="1"/>
    <col min="7952" max="7952" width="12.42578125" style="1" customWidth="1"/>
    <col min="7953" max="7953" width="11.7109375" style="1" customWidth="1"/>
    <col min="7954" max="7957" width="5.7109375" style="1" customWidth="1"/>
    <col min="7958" max="7958" width="11.7109375" style="1" customWidth="1"/>
    <col min="7959" max="7962" width="5.140625" style="1" customWidth="1"/>
    <col min="7963" max="7966" width="5.28515625" style="1" customWidth="1"/>
    <col min="7967" max="7978" width="5.140625" style="1" customWidth="1"/>
    <col min="7979" max="7986" width="5.28515625" style="1" customWidth="1"/>
    <col min="7987" max="7987" width="33.28515625" style="1" customWidth="1"/>
    <col min="7988" max="7988" width="4" style="1" customWidth="1"/>
    <col min="7989" max="8192" width="11.42578125" style="1" customWidth="1"/>
    <col min="8193" max="8193" width="0.28515625" style="1" customWidth="1"/>
    <col min="8194" max="8195" width="11.42578125" style="1" customWidth="1"/>
    <col min="8196" max="8196" width="13.42578125" style="1" customWidth="1"/>
    <col min="8197" max="8197" width="8.85546875" style="1" customWidth="1"/>
    <col min="8198" max="8198" width="17" style="1" customWidth="1"/>
    <col min="8199" max="8199" width="9.28515625" style="1" customWidth="1"/>
    <col min="8200" max="8200" width="8.7109375" style="1" customWidth="1"/>
    <col min="8201" max="8201" width="38.5703125" style="1" customWidth="1"/>
    <col min="8202" max="8203" width="15.7109375" style="1" customWidth="1"/>
    <col min="8204" max="8204" width="11.42578125" style="1" customWidth="1"/>
    <col min="8205" max="8207" width="4.7109375" style="1" customWidth="1"/>
    <col min="8208" max="8208" width="12.42578125" style="1" customWidth="1"/>
    <col min="8209" max="8209" width="11.7109375" style="1" customWidth="1"/>
    <col min="8210" max="8213" width="5.7109375" style="1" customWidth="1"/>
    <col min="8214" max="8214" width="11.7109375" style="1" customWidth="1"/>
    <col min="8215" max="8218" width="5.140625" style="1" customWidth="1"/>
    <col min="8219" max="8222" width="5.28515625" style="1" customWidth="1"/>
    <col min="8223" max="8234" width="5.140625" style="1" customWidth="1"/>
    <col min="8235" max="8242" width="5.28515625" style="1" customWidth="1"/>
    <col min="8243" max="8243" width="33.28515625" style="1" customWidth="1"/>
    <col min="8244" max="8244" width="4" style="1" customWidth="1"/>
    <col min="8245" max="8448" width="11.42578125" style="1" customWidth="1"/>
    <col min="8449" max="8449" width="0.28515625" style="1" customWidth="1"/>
    <col min="8450" max="8451" width="11.42578125" style="1" customWidth="1"/>
    <col min="8452" max="8452" width="13.42578125" style="1" customWidth="1"/>
    <col min="8453" max="8453" width="8.85546875" style="1" customWidth="1"/>
    <col min="8454" max="8454" width="17" style="1" customWidth="1"/>
    <col min="8455" max="8455" width="9.28515625" style="1" customWidth="1"/>
    <col min="8456" max="8456" width="8.7109375" style="1" customWidth="1"/>
    <col min="8457" max="8457" width="38.5703125" style="1" customWidth="1"/>
    <col min="8458" max="8459" width="15.7109375" style="1" customWidth="1"/>
    <col min="8460" max="8460" width="11.42578125" style="1" customWidth="1"/>
    <col min="8461" max="8463" width="4.7109375" style="1" customWidth="1"/>
    <col min="8464" max="8464" width="12.42578125" style="1" customWidth="1"/>
    <col min="8465" max="8465" width="11.7109375" style="1" customWidth="1"/>
    <col min="8466" max="8469" width="5.7109375" style="1" customWidth="1"/>
    <col min="8470" max="8470" width="11.7109375" style="1" customWidth="1"/>
    <col min="8471" max="8474" width="5.140625" style="1" customWidth="1"/>
    <col min="8475" max="8478" width="5.28515625" style="1" customWidth="1"/>
    <col min="8479" max="8490" width="5.140625" style="1" customWidth="1"/>
    <col min="8491" max="8498" width="5.28515625" style="1" customWidth="1"/>
    <col min="8499" max="8499" width="33.28515625" style="1" customWidth="1"/>
    <col min="8500" max="8500" width="4" style="1" customWidth="1"/>
    <col min="8501" max="8704" width="11.42578125" style="1" customWidth="1"/>
    <col min="8705" max="8705" width="0.28515625" style="1" customWidth="1"/>
    <col min="8706" max="8707" width="11.42578125" style="1" customWidth="1"/>
    <col min="8708" max="8708" width="13.42578125" style="1" customWidth="1"/>
    <col min="8709" max="8709" width="8.85546875" style="1" customWidth="1"/>
    <col min="8710" max="8710" width="17" style="1" customWidth="1"/>
    <col min="8711" max="8711" width="9.28515625" style="1" customWidth="1"/>
    <col min="8712" max="8712" width="8.7109375" style="1" customWidth="1"/>
    <col min="8713" max="8713" width="38.5703125" style="1" customWidth="1"/>
    <col min="8714" max="8715" width="15.7109375" style="1" customWidth="1"/>
    <col min="8716" max="8716" width="11.42578125" style="1" customWidth="1"/>
    <col min="8717" max="8719" width="4.7109375" style="1" customWidth="1"/>
    <col min="8720" max="8720" width="12.42578125" style="1" customWidth="1"/>
    <col min="8721" max="8721" width="11.7109375" style="1" customWidth="1"/>
    <col min="8722" max="8725" width="5.7109375" style="1" customWidth="1"/>
    <col min="8726" max="8726" width="11.7109375" style="1" customWidth="1"/>
    <col min="8727" max="8730" width="5.140625" style="1" customWidth="1"/>
    <col min="8731" max="8734" width="5.28515625" style="1" customWidth="1"/>
    <col min="8735" max="8746" width="5.140625" style="1" customWidth="1"/>
    <col min="8747" max="8754" width="5.28515625" style="1" customWidth="1"/>
    <col min="8755" max="8755" width="33.28515625" style="1" customWidth="1"/>
    <col min="8756" max="8756" width="4" style="1" customWidth="1"/>
    <col min="8757" max="8960" width="11.42578125" style="1" customWidth="1"/>
    <col min="8961" max="8961" width="0.28515625" style="1" customWidth="1"/>
    <col min="8962" max="8963" width="11.42578125" style="1" customWidth="1"/>
    <col min="8964" max="8964" width="13.42578125" style="1" customWidth="1"/>
    <col min="8965" max="8965" width="8.85546875" style="1" customWidth="1"/>
    <col min="8966" max="8966" width="17" style="1" customWidth="1"/>
    <col min="8967" max="8967" width="9.28515625" style="1" customWidth="1"/>
    <col min="8968" max="8968" width="8.7109375" style="1" customWidth="1"/>
    <col min="8969" max="8969" width="38.5703125" style="1" customWidth="1"/>
    <col min="8970" max="8971" width="15.7109375" style="1" customWidth="1"/>
    <col min="8972" max="8972" width="11.42578125" style="1" customWidth="1"/>
    <col min="8973" max="8975" width="4.7109375" style="1" customWidth="1"/>
    <col min="8976" max="8976" width="12.42578125" style="1" customWidth="1"/>
    <col min="8977" max="8977" width="11.7109375" style="1" customWidth="1"/>
    <col min="8978" max="8981" width="5.7109375" style="1" customWidth="1"/>
    <col min="8982" max="8982" width="11.7109375" style="1" customWidth="1"/>
    <col min="8983" max="8986" width="5.140625" style="1" customWidth="1"/>
    <col min="8987" max="8990" width="5.28515625" style="1" customWidth="1"/>
    <col min="8991" max="9002" width="5.140625" style="1" customWidth="1"/>
    <col min="9003" max="9010" width="5.28515625" style="1" customWidth="1"/>
    <col min="9011" max="9011" width="33.28515625" style="1" customWidth="1"/>
    <col min="9012" max="9012" width="4" style="1" customWidth="1"/>
    <col min="9013" max="9216" width="11.42578125" style="1" customWidth="1"/>
    <col min="9217" max="9217" width="0.28515625" style="1" customWidth="1"/>
    <col min="9218" max="9219" width="11.42578125" style="1" customWidth="1"/>
    <col min="9220" max="9220" width="13.42578125" style="1" customWidth="1"/>
    <col min="9221" max="9221" width="8.85546875" style="1" customWidth="1"/>
    <col min="9222" max="9222" width="17" style="1" customWidth="1"/>
    <col min="9223" max="9223" width="9.28515625" style="1" customWidth="1"/>
    <col min="9224" max="9224" width="8.7109375" style="1" customWidth="1"/>
    <col min="9225" max="9225" width="38.5703125" style="1" customWidth="1"/>
    <col min="9226" max="9227" width="15.7109375" style="1" customWidth="1"/>
    <col min="9228" max="9228" width="11.42578125" style="1" customWidth="1"/>
    <col min="9229" max="9231" width="4.7109375" style="1" customWidth="1"/>
    <col min="9232" max="9232" width="12.42578125" style="1" customWidth="1"/>
    <col min="9233" max="9233" width="11.7109375" style="1" customWidth="1"/>
    <col min="9234" max="9237" width="5.7109375" style="1" customWidth="1"/>
    <col min="9238" max="9238" width="11.7109375" style="1" customWidth="1"/>
    <col min="9239" max="9242" width="5.140625" style="1" customWidth="1"/>
    <col min="9243" max="9246" width="5.28515625" style="1" customWidth="1"/>
    <col min="9247" max="9258" width="5.140625" style="1" customWidth="1"/>
    <col min="9259" max="9266" width="5.28515625" style="1" customWidth="1"/>
    <col min="9267" max="9267" width="33.28515625" style="1" customWidth="1"/>
    <col min="9268" max="9268" width="4" style="1" customWidth="1"/>
    <col min="9269" max="9472" width="11.42578125" style="1" customWidth="1"/>
    <col min="9473" max="9473" width="0.28515625" style="1" customWidth="1"/>
    <col min="9474" max="9475" width="11.42578125" style="1" customWidth="1"/>
    <col min="9476" max="9476" width="13.42578125" style="1" customWidth="1"/>
    <col min="9477" max="9477" width="8.85546875" style="1" customWidth="1"/>
    <col min="9478" max="9478" width="17" style="1" customWidth="1"/>
    <col min="9479" max="9479" width="9.28515625" style="1" customWidth="1"/>
    <col min="9480" max="9480" width="8.7109375" style="1" customWidth="1"/>
    <col min="9481" max="9481" width="38.5703125" style="1" customWidth="1"/>
    <col min="9482" max="9483" width="15.7109375" style="1" customWidth="1"/>
    <col min="9484" max="9484" width="11.42578125" style="1" customWidth="1"/>
    <col min="9485" max="9487" width="4.7109375" style="1" customWidth="1"/>
    <col min="9488" max="9488" width="12.42578125" style="1" customWidth="1"/>
    <col min="9489" max="9489" width="11.7109375" style="1" customWidth="1"/>
    <col min="9490" max="9493" width="5.7109375" style="1" customWidth="1"/>
    <col min="9494" max="9494" width="11.7109375" style="1" customWidth="1"/>
    <col min="9495" max="9498" width="5.140625" style="1" customWidth="1"/>
    <col min="9499" max="9502" width="5.28515625" style="1" customWidth="1"/>
    <col min="9503" max="9514" width="5.140625" style="1" customWidth="1"/>
    <col min="9515" max="9522" width="5.28515625" style="1" customWidth="1"/>
    <col min="9523" max="9523" width="33.28515625" style="1" customWidth="1"/>
    <col min="9524" max="9524" width="4" style="1" customWidth="1"/>
    <col min="9525" max="9728" width="11.42578125" style="1" customWidth="1"/>
    <col min="9729" max="9729" width="0.28515625" style="1" customWidth="1"/>
    <col min="9730" max="9731" width="11.42578125" style="1" customWidth="1"/>
    <col min="9732" max="9732" width="13.42578125" style="1" customWidth="1"/>
    <col min="9733" max="9733" width="8.85546875" style="1" customWidth="1"/>
    <col min="9734" max="9734" width="17" style="1" customWidth="1"/>
    <col min="9735" max="9735" width="9.28515625" style="1" customWidth="1"/>
    <col min="9736" max="9736" width="8.7109375" style="1" customWidth="1"/>
    <col min="9737" max="9737" width="38.5703125" style="1" customWidth="1"/>
    <col min="9738" max="9739" width="15.7109375" style="1" customWidth="1"/>
    <col min="9740" max="9740" width="11.42578125" style="1" customWidth="1"/>
    <col min="9741" max="9743" width="4.7109375" style="1" customWidth="1"/>
    <col min="9744" max="9744" width="12.42578125" style="1" customWidth="1"/>
    <col min="9745" max="9745" width="11.7109375" style="1" customWidth="1"/>
    <col min="9746" max="9749" width="5.7109375" style="1" customWidth="1"/>
    <col min="9750" max="9750" width="11.7109375" style="1" customWidth="1"/>
    <col min="9751" max="9754" width="5.140625" style="1" customWidth="1"/>
    <col min="9755" max="9758" width="5.28515625" style="1" customWidth="1"/>
    <col min="9759" max="9770" width="5.140625" style="1" customWidth="1"/>
    <col min="9771" max="9778" width="5.28515625" style="1" customWidth="1"/>
    <col min="9779" max="9779" width="33.28515625" style="1" customWidth="1"/>
    <col min="9780" max="9780" width="4" style="1" customWidth="1"/>
    <col min="9781" max="9984" width="11.42578125" style="1" customWidth="1"/>
    <col min="9985" max="9985" width="0.28515625" style="1" customWidth="1"/>
    <col min="9986" max="9987" width="11.42578125" style="1" customWidth="1"/>
    <col min="9988" max="9988" width="13.42578125" style="1" customWidth="1"/>
    <col min="9989" max="9989" width="8.85546875" style="1" customWidth="1"/>
    <col min="9990" max="9990" width="17" style="1" customWidth="1"/>
    <col min="9991" max="9991" width="9.28515625" style="1" customWidth="1"/>
    <col min="9992" max="9992" width="8.7109375" style="1" customWidth="1"/>
    <col min="9993" max="9993" width="38.5703125" style="1" customWidth="1"/>
    <col min="9994" max="9995" width="15.7109375" style="1" customWidth="1"/>
    <col min="9996" max="9996" width="11.42578125" style="1" customWidth="1"/>
    <col min="9997" max="9999" width="4.7109375" style="1" customWidth="1"/>
    <col min="10000" max="10000" width="12.42578125" style="1" customWidth="1"/>
    <col min="10001" max="10001" width="11.7109375" style="1" customWidth="1"/>
    <col min="10002" max="10005" width="5.7109375" style="1" customWidth="1"/>
    <col min="10006" max="10006" width="11.7109375" style="1" customWidth="1"/>
    <col min="10007" max="10010" width="5.140625" style="1" customWidth="1"/>
    <col min="10011" max="10014" width="5.28515625" style="1" customWidth="1"/>
    <col min="10015" max="10026" width="5.140625" style="1" customWidth="1"/>
    <col min="10027" max="10034" width="5.28515625" style="1" customWidth="1"/>
    <col min="10035" max="10035" width="33.28515625" style="1" customWidth="1"/>
    <col min="10036" max="10036" width="4" style="1" customWidth="1"/>
    <col min="10037" max="10240" width="11.42578125" style="1" customWidth="1"/>
    <col min="10241" max="10241" width="0.28515625" style="1" customWidth="1"/>
    <col min="10242" max="10243" width="11.42578125" style="1" customWidth="1"/>
    <col min="10244" max="10244" width="13.42578125" style="1" customWidth="1"/>
    <col min="10245" max="10245" width="8.85546875" style="1" customWidth="1"/>
    <col min="10246" max="10246" width="17" style="1" customWidth="1"/>
    <col min="10247" max="10247" width="9.28515625" style="1" customWidth="1"/>
    <col min="10248" max="10248" width="8.7109375" style="1" customWidth="1"/>
    <col min="10249" max="10249" width="38.5703125" style="1" customWidth="1"/>
    <col min="10250" max="10251" width="15.7109375" style="1" customWidth="1"/>
    <col min="10252" max="10252" width="11.42578125" style="1" customWidth="1"/>
    <col min="10253" max="10255" width="4.7109375" style="1" customWidth="1"/>
    <col min="10256" max="10256" width="12.42578125" style="1" customWidth="1"/>
    <col min="10257" max="10257" width="11.7109375" style="1" customWidth="1"/>
    <col min="10258" max="10261" width="5.7109375" style="1" customWidth="1"/>
    <col min="10262" max="10262" width="11.7109375" style="1" customWidth="1"/>
    <col min="10263" max="10266" width="5.140625" style="1" customWidth="1"/>
    <col min="10267" max="10270" width="5.28515625" style="1" customWidth="1"/>
    <col min="10271" max="10282" width="5.140625" style="1" customWidth="1"/>
    <col min="10283" max="10290" width="5.28515625" style="1" customWidth="1"/>
    <col min="10291" max="10291" width="33.28515625" style="1" customWidth="1"/>
    <col min="10292" max="10292" width="4" style="1" customWidth="1"/>
    <col min="10293" max="10496" width="11.42578125" style="1" customWidth="1"/>
    <col min="10497" max="10497" width="0.28515625" style="1" customWidth="1"/>
    <col min="10498" max="10499" width="11.42578125" style="1" customWidth="1"/>
    <col min="10500" max="10500" width="13.42578125" style="1" customWidth="1"/>
    <col min="10501" max="10501" width="8.85546875" style="1" customWidth="1"/>
    <col min="10502" max="10502" width="17" style="1" customWidth="1"/>
    <col min="10503" max="10503" width="9.28515625" style="1" customWidth="1"/>
    <col min="10504" max="10504" width="8.7109375" style="1" customWidth="1"/>
    <col min="10505" max="10505" width="38.5703125" style="1" customWidth="1"/>
    <col min="10506" max="10507" width="15.7109375" style="1" customWidth="1"/>
    <col min="10508" max="10508" width="11.42578125" style="1" customWidth="1"/>
    <col min="10509" max="10511" width="4.7109375" style="1" customWidth="1"/>
    <col min="10512" max="10512" width="12.42578125" style="1" customWidth="1"/>
    <col min="10513" max="10513" width="11.7109375" style="1" customWidth="1"/>
    <col min="10514" max="10517" width="5.7109375" style="1" customWidth="1"/>
    <col min="10518" max="10518" width="11.7109375" style="1" customWidth="1"/>
    <col min="10519" max="10522" width="5.140625" style="1" customWidth="1"/>
    <col min="10523" max="10526" width="5.28515625" style="1" customWidth="1"/>
    <col min="10527" max="10538" width="5.140625" style="1" customWidth="1"/>
    <col min="10539" max="10546" width="5.28515625" style="1" customWidth="1"/>
    <col min="10547" max="10547" width="33.28515625" style="1" customWidth="1"/>
    <col min="10548" max="10548" width="4" style="1" customWidth="1"/>
    <col min="10549" max="10752" width="11.42578125" style="1" customWidth="1"/>
    <col min="10753" max="10753" width="0.28515625" style="1" customWidth="1"/>
    <col min="10754" max="10755" width="11.42578125" style="1" customWidth="1"/>
    <col min="10756" max="10756" width="13.42578125" style="1" customWidth="1"/>
    <col min="10757" max="10757" width="8.85546875" style="1" customWidth="1"/>
    <col min="10758" max="10758" width="17" style="1" customWidth="1"/>
    <col min="10759" max="10759" width="9.28515625" style="1" customWidth="1"/>
    <col min="10760" max="10760" width="8.7109375" style="1" customWidth="1"/>
    <col min="10761" max="10761" width="38.5703125" style="1" customWidth="1"/>
    <col min="10762" max="10763" width="15.7109375" style="1" customWidth="1"/>
    <col min="10764" max="10764" width="11.42578125" style="1" customWidth="1"/>
    <col min="10765" max="10767" width="4.7109375" style="1" customWidth="1"/>
    <col min="10768" max="10768" width="12.42578125" style="1" customWidth="1"/>
    <col min="10769" max="10769" width="11.7109375" style="1" customWidth="1"/>
    <col min="10770" max="10773" width="5.7109375" style="1" customWidth="1"/>
    <col min="10774" max="10774" width="11.7109375" style="1" customWidth="1"/>
    <col min="10775" max="10778" width="5.140625" style="1" customWidth="1"/>
    <col min="10779" max="10782" width="5.28515625" style="1" customWidth="1"/>
    <col min="10783" max="10794" width="5.140625" style="1" customWidth="1"/>
    <col min="10795" max="10802" width="5.28515625" style="1" customWidth="1"/>
    <col min="10803" max="10803" width="33.28515625" style="1" customWidth="1"/>
    <col min="10804" max="10804" width="4" style="1" customWidth="1"/>
    <col min="10805" max="11008" width="11.42578125" style="1" customWidth="1"/>
    <col min="11009" max="11009" width="0.28515625" style="1" customWidth="1"/>
    <col min="11010" max="11011" width="11.42578125" style="1" customWidth="1"/>
    <col min="11012" max="11012" width="13.42578125" style="1" customWidth="1"/>
    <col min="11013" max="11013" width="8.85546875" style="1" customWidth="1"/>
    <col min="11014" max="11014" width="17" style="1" customWidth="1"/>
    <col min="11015" max="11015" width="9.28515625" style="1" customWidth="1"/>
    <col min="11016" max="11016" width="8.7109375" style="1" customWidth="1"/>
    <col min="11017" max="11017" width="38.5703125" style="1" customWidth="1"/>
    <col min="11018" max="11019" width="15.7109375" style="1" customWidth="1"/>
    <col min="11020" max="11020" width="11.42578125" style="1" customWidth="1"/>
    <col min="11021" max="11023" width="4.7109375" style="1" customWidth="1"/>
    <col min="11024" max="11024" width="12.42578125" style="1" customWidth="1"/>
    <col min="11025" max="11025" width="11.7109375" style="1" customWidth="1"/>
    <col min="11026" max="11029" width="5.7109375" style="1" customWidth="1"/>
    <col min="11030" max="11030" width="11.7109375" style="1" customWidth="1"/>
    <col min="11031" max="11034" width="5.140625" style="1" customWidth="1"/>
    <col min="11035" max="11038" width="5.28515625" style="1" customWidth="1"/>
    <col min="11039" max="11050" width="5.140625" style="1" customWidth="1"/>
    <col min="11051" max="11058" width="5.28515625" style="1" customWidth="1"/>
    <col min="11059" max="11059" width="33.28515625" style="1" customWidth="1"/>
    <col min="11060" max="11060" width="4" style="1" customWidth="1"/>
    <col min="11061" max="11264" width="11.42578125" style="1" customWidth="1"/>
    <col min="11265" max="11265" width="0.28515625" style="1" customWidth="1"/>
    <col min="11266" max="11267" width="11.42578125" style="1" customWidth="1"/>
    <col min="11268" max="11268" width="13.42578125" style="1" customWidth="1"/>
    <col min="11269" max="11269" width="8.85546875" style="1" customWidth="1"/>
    <col min="11270" max="11270" width="17" style="1" customWidth="1"/>
    <col min="11271" max="11271" width="9.28515625" style="1" customWidth="1"/>
    <col min="11272" max="11272" width="8.7109375" style="1" customWidth="1"/>
    <col min="11273" max="11273" width="38.5703125" style="1" customWidth="1"/>
    <col min="11274" max="11275" width="15.7109375" style="1" customWidth="1"/>
    <col min="11276" max="11276" width="11.42578125" style="1" customWidth="1"/>
    <col min="11277" max="11279" width="4.7109375" style="1" customWidth="1"/>
    <col min="11280" max="11280" width="12.42578125" style="1" customWidth="1"/>
    <col min="11281" max="11281" width="11.7109375" style="1" customWidth="1"/>
    <col min="11282" max="11285" width="5.7109375" style="1" customWidth="1"/>
    <col min="11286" max="11286" width="11.7109375" style="1" customWidth="1"/>
    <col min="11287" max="11290" width="5.140625" style="1" customWidth="1"/>
    <col min="11291" max="11294" width="5.28515625" style="1" customWidth="1"/>
    <col min="11295" max="11306" width="5.140625" style="1" customWidth="1"/>
    <col min="11307" max="11314" width="5.28515625" style="1" customWidth="1"/>
    <col min="11315" max="11315" width="33.28515625" style="1" customWidth="1"/>
    <col min="11316" max="11316" width="4" style="1" customWidth="1"/>
    <col min="11317" max="11520" width="11.42578125" style="1" customWidth="1"/>
    <col min="11521" max="11521" width="0.28515625" style="1" customWidth="1"/>
    <col min="11522" max="11523" width="11.42578125" style="1" customWidth="1"/>
    <col min="11524" max="11524" width="13.42578125" style="1" customWidth="1"/>
    <col min="11525" max="11525" width="8.85546875" style="1" customWidth="1"/>
    <col min="11526" max="11526" width="17" style="1" customWidth="1"/>
    <col min="11527" max="11527" width="9.28515625" style="1" customWidth="1"/>
    <col min="11528" max="11528" width="8.7109375" style="1" customWidth="1"/>
    <col min="11529" max="11529" width="38.5703125" style="1" customWidth="1"/>
    <col min="11530" max="11531" width="15.7109375" style="1" customWidth="1"/>
    <col min="11532" max="11532" width="11.42578125" style="1" customWidth="1"/>
    <col min="11533" max="11535" width="4.7109375" style="1" customWidth="1"/>
    <col min="11536" max="11536" width="12.42578125" style="1" customWidth="1"/>
    <col min="11537" max="11537" width="11.7109375" style="1" customWidth="1"/>
    <col min="11538" max="11541" width="5.7109375" style="1" customWidth="1"/>
    <col min="11542" max="11542" width="11.7109375" style="1" customWidth="1"/>
    <col min="11543" max="11546" width="5.140625" style="1" customWidth="1"/>
    <col min="11547" max="11550" width="5.28515625" style="1" customWidth="1"/>
    <col min="11551" max="11562" width="5.140625" style="1" customWidth="1"/>
    <col min="11563" max="11570" width="5.28515625" style="1" customWidth="1"/>
    <col min="11571" max="11571" width="33.28515625" style="1" customWidth="1"/>
    <col min="11572" max="11572" width="4" style="1" customWidth="1"/>
    <col min="11573" max="11776" width="11.42578125" style="1" customWidth="1"/>
    <col min="11777" max="11777" width="0.28515625" style="1" customWidth="1"/>
    <col min="11778" max="11779" width="11.42578125" style="1" customWidth="1"/>
    <col min="11780" max="11780" width="13.42578125" style="1" customWidth="1"/>
    <col min="11781" max="11781" width="8.85546875" style="1" customWidth="1"/>
    <col min="11782" max="11782" width="17" style="1" customWidth="1"/>
    <col min="11783" max="11783" width="9.28515625" style="1" customWidth="1"/>
    <col min="11784" max="11784" width="8.7109375" style="1" customWidth="1"/>
    <col min="11785" max="11785" width="38.5703125" style="1" customWidth="1"/>
    <col min="11786" max="11787" width="15.7109375" style="1" customWidth="1"/>
    <col min="11788" max="11788" width="11.42578125" style="1" customWidth="1"/>
    <col min="11789" max="11791" width="4.7109375" style="1" customWidth="1"/>
    <col min="11792" max="11792" width="12.42578125" style="1" customWidth="1"/>
    <col min="11793" max="11793" width="11.7109375" style="1" customWidth="1"/>
    <col min="11794" max="11797" width="5.7109375" style="1" customWidth="1"/>
    <col min="11798" max="11798" width="11.7109375" style="1" customWidth="1"/>
    <col min="11799" max="11802" width="5.140625" style="1" customWidth="1"/>
    <col min="11803" max="11806" width="5.28515625" style="1" customWidth="1"/>
    <col min="11807" max="11818" width="5.140625" style="1" customWidth="1"/>
    <col min="11819" max="11826" width="5.28515625" style="1" customWidth="1"/>
    <col min="11827" max="11827" width="33.28515625" style="1" customWidth="1"/>
    <col min="11828" max="11828" width="4" style="1" customWidth="1"/>
    <col min="11829" max="12032" width="11.42578125" style="1" customWidth="1"/>
    <col min="12033" max="12033" width="0.28515625" style="1" customWidth="1"/>
    <col min="12034" max="12035" width="11.42578125" style="1" customWidth="1"/>
    <col min="12036" max="12036" width="13.42578125" style="1" customWidth="1"/>
    <col min="12037" max="12037" width="8.85546875" style="1" customWidth="1"/>
    <col min="12038" max="12038" width="17" style="1" customWidth="1"/>
    <col min="12039" max="12039" width="9.28515625" style="1" customWidth="1"/>
    <col min="12040" max="12040" width="8.7109375" style="1" customWidth="1"/>
    <col min="12041" max="12041" width="38.5703125" style="1" customWidth="1"/>
    <col min="12042" max="12043" width="15.7109375" style="1" customWidth="1"/>
    <col min="12044" max="12044" width="11.42578125" style="1" customWidth="1"/>
    <col min="12045" max="12047" width="4.7109375" style="1" customWidth="1"/>
    <col min="12048" max="12048" width="12.42578125" style="1" customWidth="1"/>
    <col min="12049" max="12049" width="11.7109375" style="1" customWidth="1"/>
    <col min="12050" max="12053" width="5.7109375" style="1" customWidth="1"/>
    <col min="12054" max="12054" width="11.7109375" style="1" customWidth="1"/>
    <col min="12055" max="12058" width="5.140625" style="1" customWidth="1"/>
    <col min="12059" max="12062" width="5.28515625" style="1" customWidth="1"/>
    <col min="12063" max="12074" width="5.140625" style="1" customWidth="1"/>
    <col min="12075" max="12082" width="5.28515625" style="1" customWidth="1"/>
    <col min="12083" max="12083" width="33.28515625" style="1" customWidth="1"/>
    <col min="12084" max="12084" width="4" style="1" customWidth="1"/>
    <col min="12085" max="12288" width="11.42578125" style="1" customWidth="1"/>
    <col min="12289" max="12289" width="0.28515625" style="1" customWidth="1"/>
    <col min="12290" max="12291" width="11.42578125" style="1" customWidth="1"/>
    <col min="12292" max="12292" width="13.42578125" style="1" customWidth="1"/>
    <col min="12293" max="12293" width="8.85546875" style="1" customWidth="1"/>
    <col min="12294" max="12294" width="17" style="1" customWidth="1"/>
    <col min="12295" max="12295" width="9.28515625" style="1" customWidth="1"/>
    <col min="12296" max="12296" width="8.7109375" style="1" customWidth="1"/>
    <col min="12297" max="12297" width="38.5703125" style="1" customWidth="1"/>
    <col min="12298" max="12299" width="15.7109375" style="1" customWidth="1"/>
    <col min="12300" max="12300" width="11.42578125" style="1" customWidth="1"/>
    <col min="12301" max="12303" width="4.7109375" style="1" customWidth="1"/>
    <col min="12304" max="12304" width="12.42578125" style="1" customWidth="1"/>
    <col min="12305" max="12305" width="11.7109375" style="1" customWidth="1"/>
    <col min="12306" max="12309" width="5.7109375" style="1" customWidth="1"/>
    <col min="12310" max="12310" width="11.7109375" style="1" customWidth="1"/>
    <col min="12311" max="12314" width="5.140625" style="1" customWidth="1"/>
    <col min="12315" max="12318" width="5.28515625" style="1" customWidth="1"/>
    <col min="12319" max="12330" width="5.140625" style="1" customWidth="1"/>
    <col min="12331" max="12338" width="5.28515625" style="1" customWidth="1"/>
    <col min="12339" max="12339" width="33.28515625" style="1" customWidth="1"/>
    <col min="12340" max="12340" width="4" style="1" customWidth="1"/>
    <col min="12341" max="12544" width="11.42578125" style="1" customWidth="1"/>
    <col min="12545" max="12545" width="0.28515625" style="1" customWidth="1"/>
    <col min="12546" max="12547" width="11.42578125" style="1" customWidth="1"/>
    <col min="12548" max="12548" width="13.42578125" style="1" customWidth="1"/>
    <col min="12549" max="12549" width="8.85546875" style="1" customWidth="1"/>
    <col min="12550" max="12550" width="17" style="1" customWidth="1"/>
    <col min="12551" max="12551" width="9.28515625" style="1" customWidth="1"/>
    <col min="12552" max="12552" width="8.7109375" style="1" customWidth="1"/>
    <col min="12553" max="12553" width="38.5703125" style="1" customWidth="1"/>
    <col min="12554" max="12555" width="15.7109375" style="1" customWidth="1"/>
    <col min="12556" max="12556" width="11.42578125" style="1" customWidth="1"/>
    <col min="12557" max="12559" width="4.7109375" style="1" customWidth="1"/>
    <col min="12560" max="12560" width="12.42578125" style="1" customWidth="1"/>
    <col min="12561" max="12561" width="11.7109375" style="1" customWidth="1"/>
    <col min="12562" max="12565" width="5.7109375" style="1" customWidth="1"/>
    <col min="12566" max="12566" width="11.7109375" style="1" customWidth="1"/>
    <col min="12567" max="12570" width="5.140625" style="1" customWidth="1"/>
    <col min="12571" max="12574" width="5.28515625" style="1" customWidth="1"/>
    <col min="12575" max="12586" width="5.140625" style="1" customWidth="1"/>
    <col min="12587" max="12594" width="5.28515625" style="1" customWidth="1"/>
    <col min="12595" max="12595" width="33.28515625" style="1" customWidth="1"/>
    <col min="12596" max="12596" width="4" style="1" customWidth="1"/>
    <col min="12597" max="12800" width="11.42578125" style="1" customWidth="1"/>
    <col min="12801" max="12801" width="0.28515625" style="1" customWidth="1"/>
    <col min="12802" max="12803" width="11.42578125" style="1" customWidth="1"/>
    <col min="12804" max="12804" width="13.42578125" style="1" customWidth="1"/>
    <col min="12805" max="12805" width="8.85546875" style="1" customWidth="1"/>
    <col min="12806" max="12806" width="17" style="1" customWidth="1"/>
    <col min="12807" max="12807" width="9.28515625" style="1" customWidth="1"/>
    <col min="12808" max="12808" width="8.7109375" style="1" customWidth="1"/>
    <col min="12809" max="12809" width="38.5703125" style="1" customWidth="1"/>
    <col min="12810" max="12811" width="15.7109375" style="1" customWidth="1"/>
    <col min="12812" max="12812" width="11.42578125" style="1" customWidth="1"/>
    <col min="12813" max="12815" width="4.7109375" style="1" customWidth="1"/>
    <col min="12816" max="12816" width="12.42578125" style="1" customWidth="1"/>
    <col min="12817" max="12817" width="11.7109375" style="1" customWidth="1"/>
    <col min="12818" max="12821" width="5.7109375" style="1" customWidth="1"/>
    <col min="12822" max="12822" width="11.7109375" style="1" customWidth="1"/>
    <col min="12823" max="12826" width="5.140625" style="1" customWidth="1"/>
    <col min="12827" max="12830" width="5.28515625" style="1" customWidth="1"/>
    <col min="12831" max="12842" width="5.140625" style="1" customWidth="1"/>
    <col min="12843" max="12850" width="5.28515625" style="1" customWidth="1"/>
    <col min="12851" max="12851" width="33.28515625" style="1" customWidth="1"/>
    <col min="12852" max="12852" width="4" style="1" customWidth="1"/>
    <col min="12853" max="13056" width="11.42578125" style="1" customWidth="1"/>
    <col min="13057" max="13057" width="0.28515625" style="1" customWidth="1"/>
    <col min="13058" max="13059" width="11.42578125" style="1" customWidth="1"/>
    <col min="13060" max="13060" width="13.42578125" style="1" customWidth="1"/>
    <col min="13061" max="13061" width="8.85546875" style="1" customWidth="1"/>
    <col min="13062" max="13062" width="17" style="1" customWidth="1"/>
    <col min="13063" max="13063" width="9.28515625" style="1" customWidth="1"/>
    <col min="13064" max="13064" width="8.7109375" style="1" customWidth="1"/>
    <col min="13065" max="13065" width="38.5703125" style="1" customWidth="1"/>
    <col min="13066" max="13067" width="15.7109375" style="1" customWidth="1"/>
    <col min="13068" max="13068" width="11.42578125" style="1" customWidth="1"/>
    <col min="13069" max="13071" width="4.7109375" style="1" customWidth="1"/>
    <col min="13072" max="13072" width="12.42578125" style="1" customWidth="1"/>
    <col min="13073" max="13073" width="11.7109375" style="1" customWidth="1"/>
    <col min="13074" max="13077" width="5.7109375" style="1" customWidth="1"/>
    <col min="13078" max="13078" width="11.7109375" style="1" customWidth="1"/>
    <col min="13079" max="13082" width="5.140625" style="1" customWidth="1"/>
    <col min="13083" max="13086" width="5.28515625" style="1" customWidth="1"/>
    <col min="13087" max="13098" width="5.140625" style="1" customWidth="1"/>
    <col min="13099" max="13106" width="5.28515625" style="1" customWidth="1"/>
    <col min="13107" max="13107" width="33.28515625" style="1" customWidth="1"/>
    <col min="13108" max="13108" width="4" style="1" customWidth="1"/>
    <col min="13109" max="13312" width="11.42578125" style="1" customWidth="1"/>
    <col min="13313" max="13313" width="0.28515625" style="1" customWidth="1"/>
    <col min="13314" max="13315" width="11.42578125" style="1" customWidth="1"/>
    <col min="13316" max="13316" width="13.42578125" style="1" customWidth="1"/>
    <col min="13317" max="13317" width="8.85546875" style="1" customWidth="1"/>
    <col min="13318" max="13318" width="17" style="1" customWidth="1"/>
    <col min="13319" max="13319" width="9.28515625" style="1" customWidth="1"/>
    <col min="13320" max="13320" width="8.7109375" style="1" customWidth="1"/>
    <col min="13321" max="13321" width="38.5703125" style="1" customWidth="1"/>
    <col min="13322" max="13323" width="15.7109375" style="1" customWidth="1"/>
    <col min="13324" max="13324" width="11.42578125" style="1" customWidth="1"/>
    <col min="13325" max="13327" width="4.7109375" style="1" customWidth="1"/>
    <col min="13328" max="13328" width="12.42578125" style="1" customWidth="1"/>
    <col min="13329" max="13329" width="11.7109375" style="1" customWidth="1"/>
    <col min="13330" max="13333" width="5.7109375" style="1" customWidth="1"/>
    <col min="13334" max="13334" width="11.7109375" style="1" customWidth="1"/>
    <col min="13335" max="13338" width="5.140625" style="1" customWidth="1"/>
    <col min="13339" max="13342" width="5.28515625" style="1" customWidth="1"/>
    <col min="13343" max="13354" width="5.140625" style="1" customWidth="1"/>
    <col min="13355" max="13362" width="5.28515625" style="1" customWidth="1"/>
    <col min="13363" max="13363" width="33.28515625" style="1" customWidth="1"/>
    <col min="13364" max="13364" width="4" style="1" customWidth="1"/>
    <col min="13365" max="13568" width="11.42578125" style="1" customWidth="1"/>
    <col min="13569" max="13569" width="0.28515625" style="1" customWidth="1"/>
    <col min="13570" max="13571" width="11.42578125" style="1" customWidth="1"/>
    <col min="13572" max="13572" width="13.42578125" style="1" customWidth="1"/>
    <col min="13573" max="13573" width="8.85546875" style="1" customWidth="1"/>
    <col min="13574" max="13574" width="17" style="1" customWidth="1"/>
    <col min="13575" max="13575" width="9.28515625" style="1" customWidth="1"/>
    <col min="13576" max="13576" width="8.7109375" style="1" customWidth="1"/>
    <col min="13577" max="13577" width="38.5703125" style="1" customWidth="1"/>
    <col min="13578" max="13579" width="15.7109375" style="1" customWidth="1"/>
    <col min="13580" max="13580" width="11.42578125" style="1" customWidth="1"/>
    <col min="13581" max="13583" width="4.7109375" style="1" customWidth="1"/>
    <col min="13584" max="13584" width="12.42578125" style="1" customWidth="1"/>
    <col min="13585" max="13585" width="11.7109375" style="1" customWidth="1"/>
    <col min="13586" max="13589" width="5.7109375" style="1" customWidth="1"/>
    <col min="13590" max="13590" width="11.7109375" style="1" customWidth="1"/>
    <col min="13591" max="13594" width="5.140625" style="1" customWidth="1"/>
    <col min="13595" max="13598" width="5.28515625" style="1" customWidth="1"/>
    <col min="13599" max="13610" width="5.140625" style="1" customWidth="1"/>
    <col min="13611" max="13618" width="5.28515625" style="1" customWidth="1"/>
    <col min="13619" max="13619" width="33.28515625" style="1" customWidth="1"/>
    <col min="13620" max="13620" width="4" style="1" customWidth="1"/>
    <col min="13621" max="13824" width="11.42578125" style="1" customWidth="1"/>
    <col min="13825" max="13825" width="0.28515625" style="1" customWidth="1"/>
    <col min="13826" max="13827" width="11.42578125" style="1" customWidth="1"/>
    <col min="13828" max="13828" width="13.42578125" style="1" customWidth="1"/>
    <col min="13829" max="13829" width="8.85546875" style="1" customWidth="1"/>
    <col min="13830" max="13830" width="17" style="1" customWidth="1"/>
    <col min="13831" max="13831" width="9.28515625" style="1" customWidth="1"/>
    <col min="13832" max="13832" width="8.7109375" style="1" customWidth="1"/>
    <col min="13833" max="13833" width="38.5703125" style="1" customWidth="1"/>
    <col min="13834" max="13835" width="15.7109375" style="1" customWidth="1"/>
    <col min="13836" max="13836" width="11.42578125" style="1" customWidth="1"/>
    <col min="13837" max="13839" width="4.7109375" style="1" customWidth="1"/>
    <col min="13840" max="13840" width="12.42578125" style="1" customWidth="1"/>
    <col min="13841" max="13841" width="11.7109375" style="1" customWidth="1"/>
    <col min="13842" max="13845" width="5.7109375" style="1" customWidth="1"/>
    <col min="13846" max="13846" width="11.7109375" style="1" customWidth="1"/>
    <col min="13847" max="13850" width="5.140625" style="1" customWidth="1"/>
    <col min="13851" max="13854" width="5.28515625" style="1" customWidth="1"/>
    <col min="13855" max="13866" width="5.140625" style="1" customWidth="1"/>
    <col min="13867" max="13874" width="5.28515625" style="1" customWidth="1"/>
    <col min="13875" max="13875" width="33.28515625" style="1" customWidth="1"/>
    <col min="13876" max="13876" width="4" style="1" customWidth="1"/>
    <col min="13877" max="14080" width="11.42578125" style="1" customWidth="1"/>
    <col min="14081" max="14081" width="0.28515625" style="1" customWidth="1"/>
    <col min="14082" max="14083" width="11.42578125" style="1" customWidth="1"/>
    <col min="14084" max="14084" width="13.42578125" style="1" customWidth="1"/>
    <col min="14085" max="14085" width="8.85546875" style="1" customWidth="1"/>
    <col min="14086" max="14086" width="17" style="1" customWidth="1"/>
    <col min="14087" max="14087" width="9.28515625" style="1" customWidth="1"/>
    <col min="14088" max="14088" width="8.7109375" style="1" customWidth="1"/>
    <col min="14089" max="14089" width="38.5703125" style="1" customWidth="1"/>
    <col min="14090" max="14091" width="15.7109375" style="1" customWidth="1"/>
    <col min="14092" max="14092" width="11.42578125" style="1" customWidth="1"/>
    <col min="14093" max="14095" width="4.7109375" style="1" customWidth="1"/>
    <col min="14096" max="14096" width="12.42578125" style="1" customWidth="1"/>
    <col min="14097" max="14097" width="11.7109375" style="1" customWidth="1"/>
    <col min="14098" max="14101" width="5.7109375" style="1" customWidth="1"/>
    <col min="14102" max="14102" width="11.7109375" style="1" customWidth="1"/>
    <col min="14103" max="14106" width="5.140625" style="1" customWidth="1"/>
    <col min="14107" max="14110" width="5.28515625" style="1" customWidth="1"/>
    <col min="14111" max="14122" width="5.140625" style="1" customWidth="1"/>
    <col min="14123" max="14130" width="5.28515625" style="1" customWidth="1"/>
    <col min="14131" max="14131" width="33.28515625" style="1" customWidth="1"/>
    <col min="14132" max="14132" width="4" style="1" customWidth="1"/>
    <col min="14133" max="14336" width="11.42578125" style="1" customWidth="1"/>
    <col min="14337" max="14337" width="0.28515625" style="1" customWidth="1"/>
    <col min="14338" max="14339" width="11.42578125" style="1" customWidth="1"/>
    <col min="14340" max="14340" width="13.42578125" style="1" customWidth="1"/>
    <col min="14341" max="14341" width="8.85546875" style="1" customWidth="1"/>
    <col min="14342" max="14342" width="17" style="1" customWidth="1"/>
    <col min="14343" max="14343" width="9.28515625" style="1" customWidth="1"/>
    <col min="14344" max="14344" width="8.7109375" style="1" customWidth="1"/>
    <col min="14345" max="14345" width="38.5703125" style="1" customWidth="1"/>
    <col min="14346" max="14347" width="15.7109375" style="1" customWidth="1"/>
    <col min="14348" max="14348" width="11.42578125" style="1" customWidth="1"/>
    <col min="14349" max="14351" width="4.7109375" style="1" customWidth="1"/>
    <col min="14352" max="14352" width="12.42578125" style="1" customWidth="1"/>
    <col min="14353" max="14353" width="11.7109375" style="1" customWidth="1"/>
    <col min="14354" max="14357" width="5.7109375" style="1" customWidth="1"/>
    <col min="14358" max="14358" width="11.7109375" style="1" customWidth="1"/>
    <col min="14359" max="14362" width="5.140625" style="1" customWidth="1"/>
    <col min="14363" max="14366" width="5.28515625" style="1" customWidth="1"/>
    <col min="14367" max="14378" width="5.140625" style="1" customWidth="1"/>
    <col min="14379" max="14386" width="5.28515625" style="1" customWidth="1"/>
    <col min="14387" max="14387" width="33.28515625" style="1" customWidth="1"/>
    <col min="14388" max="14388" width="4" style="1" customWidth="1"/>
    <col min="14389" max="14592" width="11.42578125" style="1" customWidth="1"/>
    <col min="14593" max="14593" width="0.28515625" style="1" customWidth="1"/>
    <col min="14594" max="14595" width="11.42578125" style="1" customWidth="1"/>
    <col min="14596" max="14596" width="13.42578125" style="1" customWidth="1"/>
    <col min="14597" max="14597" width="8.85546875" style="1" customWidth="1"/>
    <col min="14598" max="14598" width="17" style="1" customWidth="1"/>
    <col min="14599" max="14599" width="9.28515625" style="1" customWidth="1"/>
    <col min="14600" max="14600" width="8.7109375" style="1" customWidth="1"/>
    <col min="14601" max="14601" width="38.5703125" style="1" customWidth="1"/>
    <col min="14602" max="14603" width="15.7109375" style="1" customWidth="1"/>
    <col min="14604" max="14604" width="11.42578125" style="1" customWidth="1"/>
    <col min="14605" max="14607" width="4.7109375" style="1" customWidth="1"/>
    <col min="14608" max="14608" width="12.42578125" style="1" customWidth="1"/>
    <col min="14609" max="14609" width="11.7109375" style="1" customWidth="1"/>
    <col min="14610" max="14613" width="5.7109375" style="1" customWidth="1"/>
    <col min="14614" max="14614" width="11.7109375" style="1" customWidth="1"/>
    <col min="14615" max="14618" width="5.140625" style="1" customWidth="1"/>
    <col min="14619" max="14622" width="5.28515625" style="1" customWidth="1"/>
    <col min="14623" max="14634" width="5.140625" style="1" customWidth="1"/>
    <col min="14635" max="14642" width="5.28515625" style="1" customWidth="1"/>
    <col min="14643" max="14643" width="33.28515625" style="1" customWidth="1"/>
    <col min="14644" max="14644" width="4" style="1" customWidth="1"/>
    <col min="14645" max="14848" width="11.42578125" style="1" customWidth="1"/>
    <col min="14849" max="14849" width="0.28515625" style="1" customWidth="1"/>
    <col min="14850" max="14851" width="11.42578125" style="1" customWidth="1"/>
    <col min="14852" max="14852" width="13.42578125" style="1" customWidth="1"/>
    <col min="14853" max="14853" width="8.85546875" style="1" customWidth="1"/>
    <col min="14854" max="14854" width="17" style="1" customWidth="1"/>
    <col min="14855" max="14855" width="9.28515625" style="1" customWidth="1"/>
    <col min="14856" max="14856" width="8.7109375" style="1" customWidth="1"/>
    <col min="14857" max="14857" width="38.5703125" style="1" customWidth="1"/>
    <col min="14858" max="14859" width="15.7109375" style="1" customWidth="1"/>
    <col min="14860" max="14860" width="11.42578125" style="1" customWidth="1"/>
    <col min="14861" max="14863" width="4.7109375" style="1" customWidth="1"/>
    <col min="14864" max="14864" width="12.42578125" style="1" customWidth="1"/>
    <col min="14865" max="14865" width="11.7109375" style="1" customWidth="1"/>
    <col min="14866" max="14869" width="5.7109375" style="1" customWidth="1"/>
    <col min="14870" max="14870" width="11.7109375" style="1" customWidth="1"/>
    <col min="14871" max="14874" width="5.140625" style="1" customWidth="1"/>
    <col min="14875" max="14878" width="5.28515625" style="1" customWidth="1"/>
    <col min="14879" max="14890" width="5.140625" style="1" customWidth="1"/>
    <col min="14891" max="14898" width="5.28515625" style="1" customWidth="1"/>
    <col min="14899" max="14899" width="33.28515625" style="1" customWidth="1"/>
    <col min="14900" max="14900" width="4" style="1" customWidth="1"/>
    <col min="14901" max="15104" width="11.42578125" style="1" customWidth="1"/>
    <col min="15105" max="15105" width="0.28515625" style="1" customWidth="1"/>
    <col min="15106" max="15107" width="11.42578125" style="1" customWidth="1"/>
    <col min="15108" max="15108" width="13.42578125" style="1" customWidth="1"/>
    <col min="15109" max="15109" width="8.85546875" style="1" customWidth="1"/>
    <col min="15110" max="15110" width="17" style="1" customWidth="1"/>
    <col min="15111" max="15111" width="9.28515625" style="1" customWidth="1"/>
    <col min="15112" max="15112" width="8.7109375" style="1" customWidth="1"/>
    <col min="15113" max="15113" width="38.5703125" style="1" customWidth="1"/>
    <col min="15114" max="15115" width="15.7109375" style="1" customWidth="1"/>
    <col min="15116" max="15116" width="11.42578125" style="1" customWidth="1"/>
    <col min="15117" max="15119" width="4.7109375" style="1" customWidth="1"/>
    <col min="15120" max="15120" width="12.42578125" style="1" customWidth="1"/>
    <col min="15121" max="15121" width="11.7109375" style="1" customWidth="1"/>
    <col min="15122" max="15125" width="5.7109375" style="1" customWidth="1"/>
    <col min="15126" max="15126" width="11.7109375" style="1" customWidth="1"/>
    <col min="15127" max="15130" width="5.140625" style="1" customWidth="1"/>
    <col min="15131" max="15134" width="5.28515625" style="1" customWidth="1"/>
    <col min="15135" max="15146" width="5.140625" style="1" customWidth="1"/>
    <col min="15147" max="15154" width="5.28515625" style="1" customWidth="1"/>
    <col min="15155" max="15155" width="33.28515625" style="1" customWidth="1"/>
    <col min="15156" max="15156" width="4" style="1" customWidth="1"/>
    <col min="15157" max="15360" width="11.42578125" style="1" customWidth="1"/>
    <col min="15361" max="15361" width="0.28515625" style="1" customWidth="1"/>
    <col min="15362" max="15363" width="11.42578125" style="1" customWidth="1"/>
    <col min="15364" max="15364" width="13.42578125" style="1" customWidth="1"/>
    <col min="15365" max="15365" width="8.85546875" style="1" customWidth="1"/>
    <col min="15366" max="15366" width="17" style="1" customWidth="1"/>
    <col min="15367" max="15367" width="9.28515625" style="1" customWidth="1"/>
    <col min="15368" max="15368" width="8.7109375" style="1" customWidth="1"/>
    <col min="15369" max="15369" width="38.5703125" style="1" customWidth="1"/>
    <col min="15370" max="15371" width="15.7109375" style="1" customWidth="1"/>
    <col min="15372" max="15372" width="11.42578125" style="1" customWidth="1"/>
    <col min="15373" max="15375" width="4.7109375" style="1" customWidth="1"/>
    <col min="15376" max="15376" width="12.42578125" style="1" customWidth="1"/>
    <col min="15377" max="15377" width="11.7109375" style="1" customWidth="1"/>
    <col min="15378" max="15381" width="5.7109375" style="1" customWidth="1"/>
    <col min="15382" max="15382" width="11.7109375" style="1" customWidth="1"/>
    <col min="15383" max="15386" width="5.140625" style="1" customWidth="1"/>
    <col min="15387" max="15390" width="5.28515625" style="1" customWidth="1"/>
    <col min="15391" max="15402" width="5.140625" style="1" customWidth="1"/>
    <col min="15403" max="15410" width="5.28515625" style="1" customWidth="1"/>
    <col min="15411" max="15411" width="33.28515625" style="1" customWidth="1"/>
    <col min="15412" max="15412" width="4" style="1" customWidth="1"/>
    <col min="15413" max="15616" width="11.42578125" style="1" customWidth="1"/>
    <col min="15617" max="15617" width="0.28515625" style="1" customWidth="1"/>
    <col min="15618" max="15619" width="11.42578125" style="1" customWidth="1"/>
    <col min="15620" max="15620" width="13.42578125" style="1" customWidth="1"/>
    <col min="15621" max="15621" width="8.85546875" style="1" customWidth="1"/>
    <col min="15622" max="15622" width="17" style="1" customWidth="1"/>
    <col min="15623" max="15623" width="9.28515625" style="1" customWidth="1"/>
    <col min="15624" max="15624" width="8.7109375" style="1" customWidth="1"/>
    <col min="15625" max="15625" width="38.5703125" style="1" customWidth="1"/>
    <col min="15626" max="15627" width="15.7109375" style="1" customWidth="1"/>
    <col min="15628" max="15628" width="11.42578125" style="1" customWidth="1"/>
    <col min="15629" max="15631" width="4.7109375" style="1" customWidth="1"/>
    <col min="15632" max="15632" width="12.42578125" style="1" customWidth="1"/>
    <col min="15633" max="15633" width="11.7109375" style="1" customWidth="1"/>
    <col min="15634" max="15637" width="5.7109375" style="1" customWidth="1"/>
    <col min="15638" max="15638" width="11.7109375" style="1" customWidth="1"/>
    <col min="15639" max="15642" width="5.140625" style="1" customWidth="1"/>
    <col min="15643" max="15646" width="5.28515625" style="1" customWidth="1"/>
    <col min="15647" max="15658" width="5.140625" style="1" customWidth="1"/>
    <col min="15659" max="15666" width="5.28515625" style="1" customWidth="1"/>
    <col min="15667" max="15667" width="33.28515625" style="1" customWidth="1"/>
    <col min="15668" max="15668" width="4" style="1" customWidth="1"/>
    <col min="15669" max="15872" width="11.42578125" style="1" customWidth="1"/>
    <col min="15873" max="15873" width="0.28515625" style="1" customWidth="1"/>
    <col min="15874" max="15875" width="11.42578125" style="1" customWidth="1"/>
    <col min="15876" max="15876" width="13.42578125" style="1" customWidth="1"/>
    <col min="15877" max="15877" width="8.85546875" style="1" customWidth="1"/>
    <col min="15878" max="15878" width="17" style="1" customWidth="1"/>
    <col min="15879" max="15879" width="9.28515625" style="1" customWidth="1"/>
    <col min="15880" max="15880" width="8.7109375" style="1" customWidth="1"/>
    <col min="15881" max="15881" width="38.5703125" style="1" customWidth="1"/>
    <col min="15882" max="15883" width="15.7109375" style="1" customWidth="1"/>
    <col min="15884" max="15884" width="11.42578125" style="1" customWidth="1"/>
    <col min="15885" max="15887" width="4.7109375" style="1" customWidth="1"/>
    <col min="15888" max="15888" width="12.42578125" style="1" customWidth="1"/>
    <col min="15889" max="15889" width="11.7109375" style="1" customWidth="1"/>
    <col min="15890" max="15893" width="5.7109375" style="1" customWidth="1"/>
    <col min="15894" max="15894" width="11.7109375" style="1" customWidth="1"/>
    <col min="15895" max="15898" width="5.140625" style="1" customWidth="1"/>
    <col min="15899" max="15902" width="5.28515625" style="1" customWidth="1"/>
    <col min="15903" max="15914" width="5.140625" style="1" customWidth="1"/>
    <col min="15915" max="15922" width="5.28515625" style="1" customWidth="1"/>
    <col min="15923" max="15923" width="33.28515625" style="1" customWidth="1"/>
    <col min="15924" max="15924" width="4" style="1" customWidth="1"/>
    <col min="15925" max="16128" width="11.42578125" style="1" customWidth="1"/>
    <col min="16129" max="16129" width="0.28515625" style="1" customWidth="1"/>
    <col min="16130" max="16131" width="11.42578125" style="1" customWidth="1"/>
    <col min="16132" max="16132" width="13.42578125" style="1" customWidth="1"/>
    <col min="16133" max="16133" width="8.85546875" style="1" customWidth="1"/>
    <col min="16134" max="16134" width="17" style="1" customWidth="1"/>
    <col min="16135" max="16135" width="9.28515625" style="1" customWidth="1"/>
    <col min="16136" max="16136" width="8.7109375" style="1" customWidth="1"/>
    <col min="16137" max="16137" width="38.5703125" style="1" customWidth="1"/>
    <col min="16138" max="16139" width="15.7109375" style="1" customWidth="1"/>
    <col min="16140" max="16140" width="11.42578125" style="1" customWidth="1"/>
    <col min="16141" max="16143" width="4.7109375" style="1" customWidth="1"/>
    <col min="16144" max="16144" width="12.42578125" style="1" customWidth="1"/>
    <col min="16145" max="16145" width="11.7109375" style="1" customWidth="1"/>
    <col min="16146" max="16149" width="5.7109375" style="1" customWidth="1"/>
    <col min="16150" max="16150" width="11.7109375" style="1" customWidth="1"/>
    <col min="16151" max="16154" width="5.140625" style="1" customWidth="1"/>
    <col min="16155" max="16158" width="5.28515625" style="1" customWidth="1"/>
    <col min="16159" max="16170" width="5.140625" style="1" customWidth="1"/>
    <col min="16171" max="16178" width="5.28515625" style="1" customWidth="1"/>
    <col min="16179" max="16179" width="33.28515625" style="1" customWidth="1"/>
    <col min="16180" max="16180" width="4" style="1" customWidth="1"/>
    <col min="16181" max="16384" width="11.42578125" style="1" customWidth="1"/>
  </cols>
  <sheetData>
    <row r="1" spans="1:53" x14ac:dyDescent="0.2">
      <c r="BA1" s="2"/>
    </row>
    <row r="2" spans="1:53" ht="39" customHeight="1" x14ac:dyDescent="0.4">
      <c r="A2" s="3"/>
      <c r="B2" s="4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5"/>
      <c r="AJ2" s="5"/>
      <c r="AK2" s="5"/>
      <c r="AL2" s="6"/>
      <c r="AM2" s="5"/>
      <c r="AN2" s="5"/>
      <c r="AO2" s="5"/>
      <c r="AP2" s="6"/>
      <c r="AQ2" s="5"/>
      <c r="AR2" s="5"/>
      <c r="AS2" s="5"/>
      <c r="AT2" s="6"/>
      <c r="AU2" s="5"/>
      <c r="AV2" s="5"/>
      <c r="AW2" s="5"/>
      <c r="AX2" s="6"/>
      <c r="AY2" s="3"/>
      <c r="BA2" s="2"/>
    </row>
    <row r="3" spans="1:53" ht="18" customHeight="1" thickBot="1" x14ac:dyDescent="0.25">
      <c r="D3" s="7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8" t="s">
        <v>1</v>
      </c>
      <c r="BA3" s="2"/>
    </row>
    <row r="4" spans="1:53" ht="27" customHeight="1" thickBot="1" x14ac:dyDescent="0.3">
      <c r="B4" s="9"/>
      <c r="C4" s="10"/>
      <c r="D4" s="11" t="s">
        <v>2</v>
      </c>
      <c r="E4" s="12"/>
      <c r="F4" s="13"/>
      <c r="G4" s="14"/>
      <c r="H4" s="14"/>
      <c r="I4" s="15"/>
      <c r="J4" s="15"/>
      <c r="K4" s="16"/>
      <c r="L4" s="17"/>
      <c r="M4" s="9"/>
      <c r="N4" s="18"/>
      <c r="O4" s="10"/>
      <c r="P4" s="9"/>
      <c r="Q4" s="10"/>
      <c r="R4" s="19" t="s">
        <v>3</v>
      </c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1"/>
      <c r="AH4" s="22"/>
      <c r="AI4" s="19" t="s">
        <v>4</v>
      </c>
      <c r="AJ4" s="20"/>
      <c r="AK4" s="23"/>
      <c r="AL4" s="20"/>
      <c r="AM4" s="24"/>
      <c r="AN4" s="20"/>
      <c r="AO4" s="20"/>
      <c r="AP4" s="20"/>
      <c r="AQ4" s="24"/>
      <c r="AR4" s="20"/>
      <c r="AS4" s="20"/>
      <c r="AT4" s="20"/>
      <c r="AU4" s="24"/>
      <c r="AV4" s="20"/>
      <c r="AW4" s="20"/>
      <c r="AX4" s="25"/>
      <c r="AY4" s="26"/>
      <c r="BA4" s="2"/>
    </row>
    <row r="5" spans="1:53" ht="15" x14ac:dyDescent="0.25">
      <c r="B5" s="27"/>
      <c r="C5" s="28"/>
      <c r="D5" s="29"/>
      <c r="E5" s="30"/>
      <c r="F5" s="30"/>
      <c r="G5" s="31" t="s">
        <v>5</v>
      </c>
      <c r="H5" s="32"/>
      <c r="I5" s="30"/>
      <c r="J5" s="33"/>
      <c r="K5" s="34"/>
      <c r="L5" s="35"/>
      <c r="M5" s="27"/>
      <c r="N5" s="2"/>
      <c r="O5" s="28"/>
      <c r="P5" s="36"/>
      <c r="Q5" s="37"/>
      <c r="R5" s="9"/>
      <c r="S5" s="18"/>
      <c r="T5" s="18"/>
      <c r="U5" s="18"/>
      <c r="V5" s="18"/>
      <c r="W5" s="18"/>
      <c r="X5" s="18"/>
      <c r="Y5" s="18"/>
      <c r="Z5" s="10"/>
      <c r="AA5" s="9"/>
      <c r="AB5" s="18"/>
      <c r="AC5" s="18"/>
      <c r="AD5" s="18"/>
      <c r="AE5" s="18"/>
      <c r="AF5" s="18"/>
      <c r="AG5" s="18"/>
      <c r="AH5" s="10"/>
      <c r="AI5" s="9"/>
      <c r="AJ5" s="18"/>
      <c r="AK5" s="18"/>
      <c r="AL5" s="18"/>
      <c r="AM5" s="18"/>
      <c r="AN5" s="18"/>
      <c r="AO5" s="18"/>
      <c r="AP5" s="10"/>
      <c r="AQ5" s="9"/>
      <c r="AR5" s="18"/>
      <c r="AS5" s="18"/>
      <c r="AT5" s="18"/>
      <c r="AU5" s="18"/>
      <c r="AV5" s="18"/>
      <c r="AW5" s="18"/>
      <c r="AX5" s="10"/>
      <c r="AY5" s="38"/>
      <c r="BA5" s="2"/>
    </row>
    <row r="6" spans="1:53" x14ac:dyDescent="0.2">
      <c r="B6" s="39" t="s">
        <v>6</v>
      </c>
      <c r="C6" s="152">
        <v>2016</v>
      </c>
      <c r="D6" s="40"/>
      <c r="E6" s="41"/>
      <c r="F6" s="41"/>
      <c r="G6" s="42" t="s">
        <v>6</v>
      </c>
      <c r="H6" s="151">
        <f>C6</f>
        <v>2016</v>
      </c>
      <c r="I6" s="41"/>
      <c r="J6" s="43"/>
      <c r="K6" s="37"/>
      <c r="L6" s="38"/>
      <c r="M6" s="27"/>
      <c r="N6" s="2"/>
      <c r="O6" s="28"/>
      <c r="P6" s="29"/>
      <c r="Q6" s="34"/>
      <c r="R6" s="36"/>
      <c r="S6" s="44"/>
      <c r="T6" s="44"/>
      <c r="U6" s="44"/>
      <c r="V6" s="44"/>
      <c r="W6" s="44"/>
      <c r="X6" s="44"/>
      <c r="Y6" s="44"/>
      <c r="Z6" s="37"/>
      <c r="AA6" s="36"/>
      <c r="AB6" s="44"/>
      <c r="AC6" s="44"/>
      <c r="AD6" s="44"/>
      <c r="AE6" s="44"/>
      <c r="AF6" s="44"/>
      <c r="AG6" s="44"/>
      <c r="AH6" s="37"/>
      <c r="AI6" s="36"/>
      <c r="AJ6" s="44"/>
      <c r="AK6" s="44"/>
      <c r="AL6" s="44"/>
      <c r="AM6" s="44"/>
      <c r="AN6" s="44"/>
      <c r="AO6" s="44"/>
      <c r="AP6" s="37"/>
      <c r="AQ6" s="36"/>
      <c r="AR6" s="44"/>
      <c r="AS6" s="44"/>
      <c r="AT6" s="44"/>
      <c r="AU6" s="44"/>
      <c r="AV6" s="44"/>
      <c r="AW6" s="44"/>
      <c r="AX6" s="37"/>
      <c r="AY6" s="38"/>
      <c r="BA6" s="2"/>
    </row>
    <row r="7" spans="1:53" ht="15.75" customHeight="1" x14ac:dyDescent="0.2">
      <c r="B7" s="29"/>
      <c r="C7" s="34"/>
      <c r="D7" s="40"/>
      <c r="E7" s="41"/>
      <c r="F7" s="41"/>
      <c r="G7" s="30"/>
      <c r="H7" s="30"/>
      <c r="I7" s="41"/>
      <c r="J7" s="30"/>
      <c r="K7" s="34"/>
      <c r="L7" s="38"/>
      <c r="M7" s="27"/>
      <c r="N7" s="2"/>
      <c r="O7" s="28"/>
      <c r="P7" s="40"/>
      <c r="Q7" s="28"/>
      <c r="R7" s="45"/>
      <c r="S7" s="46"/>
      <c r="T7" s="46"/>
      <c r="U7" s="47"/>
      <c r="V7" s="30"/>
      <c r="W7" s="33"/>
      <c r="X7" s="46"/>
      <c r="Y7" s="46"/>
      <c r="Z7" s="34"/>
      <c r="AA7" s="45"/>
      <c r="AB7" s="46"/>
      <c r="AC7" s="46"/>
      <c r="AD7" s="47"/>
      <c r="AE7" s="33"/>
      <c r="AF7" s="46"/>
      <c r="AG7" s="46"/>
      <c r="AH7" s="34"/>
      <c r="AI7" s="45"/>
      <c r="AJ7" s="46"/>
      <c r="AK7" s="46"/>
      <c r="AL7" s="47"/>
      <c r="AM7" s="33"/>
      <c r="AN7" s="46"/>
      <c r="AO7" s="46"/>
      <c r="AP7" s="34"/>
      <c r="AQ7" s="45"/>
      <c r="AR7" s="46"/>
      <c r="AS7" s="46"/>
      <c r="AT7" s="47"/>
      <c r="AU7" s="33"/>
      <c r="AV7" s="46"/>
      <c r="AW7" s="46"/>
      <c r="AX7" s="34"/>
      <c r="AY7" s="38"/>
      <c r="BA7" s="2"/>
    </row>
    <row r="8" spans="1:53" ht="16.5" customHeight="1" thickBot="1" x14ac:dyDescent="0.25">
      <c r="B8" s="48"/>
      <c r="C8" s="49"/>
      <c r="D8" s="48"/>
      <c r="E8" s="50"/>
      <c r="F8" s="50"/>
      <c r="G8" s="51"/>
      <c r="H8" s="51"/>
      <c r="I8" s="50"/>
      <c r="J8" s="50"/>
      <c r="K8" s="49"/>
      <c r="L8" s="52"/>
      <c r="M8" s="53"/>
      <c r="N8" s="54"/>
      <c r="O8" s="49"/>
      <c r="P8" s="48"/>
      <c r="Q8" s="49"/>
      <c r="R8" s="53"/>
      <c r="S8" s="54"/>
      <c r="T8" s="54"/>
      <c r="U8" s="55"/>
      <c r="V8" s="50"/>
      <c r="W8" s="70"/>
      <c r="X8" s="2"/>
      <c r="Y8" s="2"/>
      <c r="Z8" s="28"/>
      <c r="AA8" s="53"/>
      <c r="AB8" s="54"/>
      <c r="AC8" s="54"/>
      <c r="AD8" s="55"/>
      <c r="AE8" s="56"/>
      <c r="AF8" s="54"/>
      <c r="AG8" s="54"/>
      <c r="AH8" s="49"/>
      <c r="AI8" s="53"/>
      <c r="AJ8" s="54"/>
      <c r="AK8" s="54"/>
      <c r="AL8" s="55"/>
      <c r="AM8" s="56"/>
      <c r="AN8" s="54"/>
      <c r="AO8" s="54"/>
      <c r="AP8" s="49"/>
      <c r="AQ8" s="53"/>
      <c r="AR8" s="54"/>
      <c r="AS8" s="54"/>
      <c r="AT8" s="55"/>
      <c r="AU8" s="56"/>
      <c r="AV8" s="54"/>
      <c r="AW8" s="54"/>
      <c r="AX8" s="49"/>
      <c r="AY8" s="52"/>
      <c r="BA8" s="2"/>
    </row>
    <row r="9" spans="1:53" ht="30" customHeight="1" x14ac:dyDescent="0.2">
      <c r="B9" s="133"/>
      <c r="C9" s="134"/>
      <c r="D9" s="131"/>
      <c r="E9" s="137"/>
      <c r="F9" s="141"/>
      <c r="G9" s="139"/>
      <c r="H9" s="139"/>
      <c r="I9" s="147"/>
      <c r="J9" s="155"/>
      <c r="K9" s="156"/>
      <c r="L9" s="143"/>
      <c r="M9" s="253"/>
      <c r="N9" s="251"/>
      <c r="O9" s="252"/>
      <c r="P9" s="144"/>
      <c r="Q9" s="153"/>
      <c r="R9" s="253"/>
      <c r="S9" s="251"/>
      <c r="T9" s="251"/>
      <c r="U9" s="254"/>
      <c r="V9" s="149"/>
      <c r="W9" s="255">
        <f>R9*V9</f>
        <v>0</v>
      </c>
      <c r="X9" s="255"/>
      <c r="Y9" s="255"/>
      <c r="Z9" s="255"/>
      <c r="AA9" s="251"/>
      <c r="AB9" s="251"/>
      <c r="AC9" s="251"/>
      <c r="AD9" s="254"/>
      <c r="AE9" s="250"/>
      <c r="AF9" s="251"/>
      <c r="AG9" s="251"/>
      <c r="AH9" s="252"/>
      <c r="AI9" s="253"/>
      <c r="AJ9" s="251"/>
      <c r="AK9" s="251"/>
      <c r="AL9" s="254"/>
      <c r="AM9" s="250"/>
      <c r="AN9" s="251"/>
      <c r="AO9" s="251"/>
      <c r="AP9" s="252"/>
      <c r="AQ9" s="253"/>
      <c r="AR9" s="251"/>
      <c r="AS9" s="251"/>
      <c r="AT9" s="254"/>
      <c r="AU9" s="250"/>
      <c r="AV9" s="251"/>
      <c r="AW9" s="251"/>
      <c r="AX9" s="252"/>
      <c r="AY9" s="161"/>
      <c r="BA9" s="2"/>
    </row>
    <row r="10" spans="1:53" ht="30" customHeight="1" x14ac:dyDescent="0.2">
      <c r="B10" s="135"/>
      <c r="C10" s="136"/>
      <c r="D10" s="132"/>
      <c r="E10" s="138"/>
      <c r="F10" s="142"/>
      <c r="G10" s="140"/>
      <c r="H10" s="140"/>
      <c r="I10" s="148"/>
      <c r="J10" s="157"/>
      <c r="K10" s="158"/>
      <c r="L10" s="145"/>
      <c r="M10" s="249"/>
      <c r="N10" s="245"/>
      <c r="O10" s="248"/>
      <c r="P10" s="146"/>
      <c r="Q10" s="154"/>
      <c r="R10" s="249"/>
      <c r="S10" s="245"/>
      <c r="T10" s="245"/>
      <c r="U10" s="246"/>
      <c r="V10" s="150"/>
      <c r="W10" s="220">
        <f t="shared" ref="W10:W19" si="0">R10*V10</f>
        <v>0</v>
      </c>
      <c r="X10" s="220"/>
      <c r="Y10" s="220"/>
      <c r="Z10" s="220"/>
      <c r="AA10" s="245"/>
      <c r="AB10" s="245"/>
      <c r="AC10" s="245"/>
      <c r="AD10" s="246"/>
      <c r="AE10" s="247"/>
      <c r="AF10" s="245"/>
      <c r="AG10" s="245"/>
      <c r="AH10" s="248"/>
      <c r="AI10" s="249"/>
      <c r="AJ10" s="245"/>
      <c r="AK10" s="245"/>
      <c r="AL10" s="246"/>
      <c r="AM10" s="247"/>
      <c r="AN10" s="245"/>
      <c r="AO10" s="245"/>
      <c r="AP10" s="248"/>
      <c r="AQ10" s="249"/>
      <c r="AR10" s="245"/>
      <c r="AS10" s="245"/>
      <c r="AT10" s="246"/>
      <c r="AU10" s="247"/>
      <c r="AV10" s="245"/>
      <c r="AW10" s="245"/>
      <c r="AX10" s="248"/>
      <c r="AY10" s="160"/>
      <c r="BA10" s="2"/>
    </row>
    <row r="11" spans="1:53" ht="30" customHeight="1" x14ac:dyDescent="0.2">
      <c r="B11" s="135"/>
      <c r="C11" s="136"/>
      <c r="D11" s="132"/>
      <c r="E11" s="138"/>
      <c r="F11" s="142"/>
      <c r="G11" s="140"/>
      <c r="H11" s="140"/>
      <c r="I11" s="148"/>
      <c r="J11" s="157"/>
      <c r="K11" s="158"/>
      <c r="L11" s="145"/>
      <c r="M11" s="249"/>
      <c r="N11" s="245"/>
      <c r="O11" s="248"/>
      <c r="P11" s="146"/>
      <c r="Q11" s="154"/>
      <c r="R11" s="249"/>
      <c r="S11" s="245"/>
      <c r="T11" s="245"/>
      <c r="U11" s="246"/>
      <c r="V11" s="150"/>
      <c r="W11" s="220">
        <f t="shared" si="0"/>
        <v>0</v>
      </c>
      <c r="X11" s="220"/>
      <c r="Y11" s="220"/>
      <c r="Z11" s="220"/>
      <c r="AA11" s="245"/>
      <c r="AB11" s="245"/>
      <c r="AC11" s="245"/>
      <c r="AD11" s="246"/>
      <c r="AE11" s="247"/>
      <c r="AF11" s="245"/>
      <c r="AG11" s="245"/>
      <c r="AH11" s="248"/>
      <c r="AI11" s="249"/>
      <c r="AJ11" s="245"/>
      <c r="AK11" s="245"/>
      <c r="AL11" s="246"/>
      <c r="AM11" s="247"/>
      <c r="AN11" s="245"/>
      <c r="AO11" s="245"/>
      <c r="AP11" s="248"/>
      <c r="AQ11" s="249"/>
      <c r="AR11" s="245"/>
      <c r="AS11" s="245"/>
      <c r="AT11" s="246"/>
      <c r="AU11" s="247"/>
      <c r="AV11" s="245"/>
      <c r="AW11" s="245"/>
      <c r="AX11" s="248"/>
      <c r="AY11" s="160"/>
      <c r="BA11" s="2"/>
    </row>
    <row r="12" spans="1:53" ht="30" customHeight="1" x14ac:dyDescent="0.2">
      <c r="B12" s="135"/>
      <c r="C12" s="136"/>
      <c r="D12" s="132"/>
      <c r="E12" s="138"/>
      <c r="F12" s="142"/>
      <c r="G12" s="140"/>
      <c r="H12" s="140"/>
      <c r="I12" s="148"/>
      <c r="J12" s="157"/>
      <c r="K12" s="158"/>
      <c r="L12" s="145"/>
      <c r="M12" s="249"/>
      <c r="N12" s="245"/>
      <c r="O12" s="248"/>
      <c r="P12" s="146"/>
      <c r="Q12" s="154"/>
      <c r="R12" s="249"/>
      <c r="S12" s="245"/>
      <c r="T12" s="245"/>
      <c r="U12" s="246"/>
      <c r="V12" s="150"/>
      <c r="W12" s="220">
        <f t="shared" si="0"/>
        <v>0</v>
      </c>
      <c r="X12" s="220"/>
      <c r="Y12" s="220"/>
      <c r="Z12" s="220"/>
      <c r="AA12" s="245"/>
      <c r="AB12" s="245"/>
      <c r="AC12" s="245"/>
      <c r="AD12" s="246"/>
      <c r="AE12" s="247"/>
      <c r="AF12" s="245"/>
      <c r="AG12" s="245"/>
      <c r="AH12" s="248"/>
      <c r="AI12" s="249"/>
      <c r="AJ12" s="245"/>
      <c r="AK12" s="245"/>
      <c r="AL12" s="246"/>
      <c r="AM12" s="247"/>
      <c r="AN12" s="245"/>
      <c r="AO12" s="245"/>
      <c r="AP12" s="248"/>
      <c r="AQ12" s="249"/>
      <c r="AR12" s="245"/>
      <c r="AS12" s="245"/>
      <c r="AT12" s="246"/>
      <c r="AU12" s="247"/>
      <c r="AV12" s="245"/>
      <c r="AW12" s="245"/>
      <c r="AX12" s="248"/>
      <c r="AY12" s="160"/>
      <c r="BA12" s="2"/>
    </row>
    <row r="13" spans="1:53" ht="30" customHeight="1" x14ac:dyDescent="0.2">
      <c r="B13" s="135"/>
      <c r="C13" s="136"/>
      <c r="D13" s="132"/>
      <c r="E13" s="138"/>
      <c r="F13" s="142"/>
      <c r="G13" s="140"/>
      <c r="H13" s="140"/>
      <c r="I13" s="148"/>
      <c r="J13" s="157"/>
      <c r="K13" s="158"/>
      <c r="L13" s="145"/>
      <c r="M13" s="249"/>
      <c r="N13" s="245"/>
      <c r="O13" s="248"/>
      <c r="P13" s="146"/>
      <c r="Q13" s="154"/>
      <c r="R13" s="249"/>
      <c r="S13" s="245"/>
      <c r="T13" s="245"/>
      <c r="U13" s="246"/>
      <c r="V13" s="150"/>
      <c r="W13" s="220">
        <f t="shared" si="0"/>
        <v>0</v>
      </c>
      <c r="X13" s="220"/>
      <c r="Y13" s="220"/>
      <c r="Z13" s="220"/>
      <c r="AA13" s="245"/>
      <c r="AB13" s="245"/>
      <c r="AC13" s="245"/>
      <c r="AD13" s="246"/>
      <c r="AE13" s="247"/>
      <c r="AF13" s="245"/>
      <c r="AG13" s="245"/>
      <c r="AH13" s="248"/>
      <c r="AI13" s="249"/>
      <c r="AJ13" s="245"/>
      <c r="AK13" s="245"/>
      <c r="AL13" s="246"/>
      <c r="AM13" s="247"/>
      <c r="AN13" s="245"/>
      <c r="AO13" s="245"/>
      <c r="AP13" s="248"/>
      <c r="AQ13" s="249"/>
      <c r="AR13" s="245"/>
      <c r="AS13" s="245"/>
      <c r="AT13" s="246"/>
      <c r="AU13" s="247"/>
      <c r="AV13" s="245"/>
      <c r="AW13" s="245"/>
      <c r="AX13" s="248"/>
      <c r="AY13" s="160"/>
      <c r="BA13" s="2"/>
    </row>
    <row r="14" spans="1:53" ht="30" customHeight="1" x14ac:dyDescent="0.2">
      <c r="B14" s="135"/>
      <c r="C14" s="136"/>
      <c r="D14" s="132"/>
      <c r="E14" s="138"/>
      <c r="F14" s="142"/>
      <c r="G14" s="140"/>
      <c r="H14" s="140"/>
      <c r="I14" s="148"/>
      <c r="J14" s="157"/>
      <c r="K14" s="158"/>
      <c r="L14" s="145"/>
      <c r="M14" s="249"/>
      <c r="N14" s="245"/>
      <c r="O14" s="248"/>
      <c r="P14" s="146"/>
      <c r="Q14" s="154"/>
      <c r="R14" s="249"/>
      <c r="S14" s="245"/>
      <c r="T14" s="245"/>
      <c r="U14" s="246"/>
      <c r="V14" s="150"/>
      <c r="W14" s="220">
        <f t="shared" si="0"/>
        <v>0</v>
      </c>
      <c r="X14" s="220"/>
      <c r="Y14" s="220"/>
      <c r="Z14" s="220"/>
      <c r="AA14" s="245"/>
      <c r="AB14" s="245"/>
      <c r="AC14" s="245"/>
      <c r="AD14" s="246"/>
      <c r="AE14" s="247"/>
      <c r="AF14" s="245"/>
      <c r="AG14" s="245"/>
      <c r="AH14" s="248"/>
      <c r="AI14" s="249"/>
      <c r="AJ14" s="245"/>
      <c r="AK14" s="245"/>
      <c r="AL14" s="246"/>
      <c r="AM14" s="247"/>
      <c r="AN14" s="245"/>
      <c r="AO14" s="245"/>
      <c r="AP14" s="248"/>
      <c r="AQ14" s="249"/>
      <c r="AR14" s="245"/>
      <c r="AS14" s="245"/>
      <c r="AT14" s="246"/>
      <c r="AU14" s="247"/>
      <c r="AV14" s="245"/>
      <c r="AW14" s="245"/>
      <c r="AX14" s="248"/>
      <c r="AY14" s="160"/>
      <c r="BA14" s="2"/>
    </row>
    <row r="15" spans="1:53" ht="30" customHeight="1" x14ac:dyDescent="0.2">
      <c r="B15" s="135"/>
      <c r="C15" s="136"/>
      <c r="D15" s="132"/>
      <c r="E15" s="138"/>
      <c r="F15" s="142"/>
      <c r="G15" s="140"/>
      <c r="H15" s="140"/>
      <c r="I15" s="148"/>
      <c r="J15" s="157"/>
      <c r="K15" s="158"/>
      <c r="L15" s="145"/>
      <c r="M15" s="249"/>
      <c r="N15" s="245"/>
      <c r="O15" s="248"/>
      <c r="P15" s="146"/>
      <c r="Q15" s="154"/>
      <c r="R15" s="249"/>
      <c r="S15" s="245"/>
      <c r="T15" s="245"/>
      <c r="U15" s="246"/>
      <c r="V15" s="150"/>
      <c r="W15" s="220">
        <f t="shared" si="0"/>
        <v>0</v>
      </c>
      <c r="X15" s="220"/>
      <c r="Y15" s="220"/>
      <c r="Z15" s="220"/>
      <c r="AA15" s="245"/>
      <c r="AB15" s="245"/>
      <c r="AC15" s="245"/>
      <c r="AD15" s="246"/>
      <c r="AE15" s="247"/>
      <c r="AF15" s="245"/>
      <c r="AG15" s="245"/>
      <c r="AH15" s="248"/>
      <c r="AI15" s="249"/>
      <c r="AJ15" s="245"/>
      <c r="AK15" s="245"/>
      <c r="AL15" s="246"/>
      <c r="AM15" s="247"/>
      <c r="AN15" s="245"/>
      <c r="AO15" s="245"/>
      <c r="AP15" s="248"/>
      <c r="AQ15" s="249"/>
      <c r="AR15" s="245"/>
      <c r="AS15" s="245"/>
      <c r="AT15" s="246"/>
      <c r="AU15" s="247"/>
      <c r="AV15" s="245"/>
      <c r="AW15" s="245"/>
      <c r="AX15" s="248"/>
      <c r="AY15" s="160"/>
      <c r="BA15" s="2"/>
    </row>
    <row r="16" spans="1:53" ht="30" customHeight="1" x14ac:dyDescent="0.2">
      <c r="B16" s="135"/>
      <c r="C16" s="136"/>
      <c r="D16" s="132"/>
      <c r="E16" s="138"/>
      <c r="F16" s="142"/>
      <c r="G16" s="140"/>
      <c r="H16" s="140"/>
      <c r="I16" s="148"/>
      <c r="J16" s="159"/>
      <c r="K16" s="158"/>
      <c r="L16" s="145"/>
      <c r="M16" s="249"/>
      <c r="N16" s="245"/>
      <c r="O16" s="248"/>
      <c r="P16" s="146"/>
      <c r="Q16" s="154"/>
      <c r="R16" s="249"/>
      <c r="S16" s="245"/>
      <c r="T16" s="245"/>
      <c r="U16" s="246"/>
      <c r="V16" s="150"/>
      <c r="W16" s="220">
        <f t="shared" si="0"/>
        <v>0</v>
      </c>
      <c r="X16" s="220"/>
      <c r="Y16" s="220"/>
      <c r="Z16" s="220"/>
      <c r="AA16" s="245"/>
      <c r="AB16" s="245"/>
      <c r="AC16" s="245"/>
      <c r="AD16" s="246"/>
      <c r="AE16" s="247"/>
      <c r="AF16" s="245"/>
      <c r="AG16" s="245"/>
      <c r="AH16" s="248"/>
      <c r="AI16" s="249"/>
      <c r="AJ16" s="245"/>
      <c r="AK16" s="245"/>
      <c r="AL16" s="246"/>
      <c r="AM16" s="247"/>
      <c r="AN16" s="245"/>
      <c r="AO16" s="245"/>
      <c r="AP16" s="248"/>
      <c r="AQ16" s="249"/>
      <c r="AR16" s="245"/>
      <c r="AS16" s="245"/>
      <c r="AT16" s="246"/>
      <c r="AU16" s="247"/>
      <c r="AV16" s="245"/>
      <c r="AW16" s="245"/>
      <c r="AX16" s="248"/>
      <c r="AY16" s="160"/>
      <c r="BA16" s="2"/>
    </row>
    <row r="17" spans="1:53" ht="30" customHeight="1" x14ac:dyDescent="0.2">
      <c r="B17" s="135"/>
      <c r="C17" s="136"/>
      <c r="D17" s="132"/>
      <c r="E17" s="138"/>
      <c r="F17" s="142"/>
      <c r="G17" s="140"/>
      <c r="H17" s="140"/>
      <c r="I17" s="148"/>
      <c r="J17" s="159"/>
      <c r="K17" s="158"/>
      <c r="L17" s="145"/>
      <c r="M17" s="249"/>
      <c r="N17" s="245"/>
      <c r="O17" s="248"/>
      <c r="P17" s="146"/>
      <c r="Q17" s="154"/>
      <c r="R17" s="249"/>
      <c r="S17" s="245"/>
      <c r="T17" s="245"/>
      <c r="U17" s="246"/>
      <c r="V17" s="150"/>
      <c r="W17" s="220">
        <f t="shared" si="0"/>
        <v>0</v>
      </c>
      <c r="X17" s="220"/>
      <c r="Y17" s="220"/>
      <c r="Z17" s="220"/>
      <c r="AA17" s="245"/>
      <c r="AB17" s="245"/>
      <c r="AC17" s="245"/>
      <c r="AD17" s="246"/>
      <c r="AE17" s="247"/>
      <c r="AF17" s="245"/>
      <c r="AG17" s="245"/>
      <c r="AH17" s="248"/>
      <c r="AI17" s="249"/>
      <c r="AJ17" s="245"/>
      <c r="AK17" s="245"/>
      <c r="AL17" s="246"/>
      <c r="AM17" s="247"/>
      <c r="AN17" s="245"/>
      <c r="AO17" s="245"/>
      <c r="AP17" s="248"/>
      <c r="AQ17" s="249"/>
      <c r="AR17" s="245"/>
      <c r="AS17" s="245"/>
      <c r="AT17" s="246"/>
      <c r="AU17" s="247"/>
      <c r="AV17" s="245"/>
      <c r="AW17" s="245"/>
      <c r="AX17" s="248"/>
      <c r="AY17" s="160"/>
      <c r="BA17" s="2"/>
    </row>
    <row r="18" spans="1:53" ht="30" customHeight="1" x14ac:dyDescent="0.2">
      <c r="B18" s="135"/>
      <c r="C18" s="136"/>
      <c r="D18" s="132"/>
      <c r="E18" s="138"/>
      <c r="F18" s="142"/>
      <c r="G18" s="140"/>
      <c r="H18" s="140"/>
      <c r="I18" s="148"/>
      <c r="J18" s="159"/>
      <c r="K18" s="158"/>
      <c r="L18" s="145"/>
      <c r="M18" s="249"/>
      <c r="N18" s="245"/>
      <c r="O18" s="248"/>
      <c r="P18" s="146"/>
      <c r="Q18" s="154"/>
      <c r="R18" s="249"/>
      <c r="S18" s="245"/>
      <c r="T18" s="245"/>
      <c r="U18" s="246"/>
      <c r="V18" s="150"/>
      <c r="W18" s="220">
        <f t="shared" si="0"/>
        <v>0</v>
      </c>
      <c r="X18" s="220"/>
      <c r="Y18" s="220"/>
      <c r="Z18" s="220"/>
      <c r="AA18" s="245"/>
      <c r="AB18" s="245"/>
      <c r="AC18" s="245"/>
      <c r="AD18" s="246"/>
      <c r="AE18" s="247"/>
      <c r="AF18" s="245"/>
      <c r="AG18" s="245"/>
      <c r="AH18" s="248"/>
      <c r="AI18" s="249"/>
      <c r="AJ18" s="245"/>
      <c r="AK18" s="245"/>
      <c r="AL18" s="246"/>
      <c r="AM18" s="247"/>
      <c r="AN18" s="245"/>
      <c r="AO18" s="245"/>
      <c r="AP18" s="248"/>
      <c r="AQ18" s="249"/>
      <c r="AR18" s="245"/>
      <c r="AS18" s="245"/>
      <c r="AT18" s="246"/>
      <c r="AU18" s="247"/>
      <c r="AV18" s="245"/>
      <c r="AW18" s="245"/>
      <c r="AX18" s="248"/>
      <c r="AY18" s="160"/>
      <c r="BA18" s="2"/>
    </row>
    <row r="19" spans="1:53" ht="30" customHeight="1" thickBot="1" x14ac:dyDescent="0.25">
      <c r="B19" s="199"/>
      <c r="C19" s="187"/>
      <c r="D19" s="183"/>
      <c r="E19" s="184"/>
      <c r="F19" s="185"/>
      <c r="G19" s="186"/>
      <c r="H19" s="186"/>
      <c r="I19" s="200"/>
      <c r="J19" s="201"/>
      <c r="K19" s="202"/>
      <c r="L19" s="203"/>
      <c r="M19" s="243"/>
      <c r="N19" s="241"/>
      <c r="O19" s="242"/>
      <c r="P19" s="163"/>
      <c r="Q19" s="164"/>
      <c r="R19" s="243"/>
      <c r="S19" s="241"/>
      <c r="T19" s="241"/>
      <c r="U19" s="244"/>
      <c r="V19" s="165"/>
      <c r="W19" s="256">
        <f t="shared" si="0"/>
        <v>0</v>
      </c>
      <c r="X19" s="256"/>
      <c r="Y19" s="256"/>
      <c r="Z19" s="256"/>
      <c r="AA19" s="241"/>
      <c r="AB19" s="241"/>
      <c r="AC19" s="241"/>
      <c r="AD19" s="244"/>
      <c r="AE19" s="240"/>
      <c r="AF19" s="241"/>
      <c r="AG19" s="241"/>
      <c r="AH19" s="242"/>
      <c r="AI19" s="243"/>
      <c r="AJ19" s="241"/>
      <c r="AK19" s="241"/>
      <c r="AL19" s="244"/>
      <c r="AM19" s="240"/>
      <c r="AN19" s="241"/>
      <c r="AO19" s="241"/>
      <c r="AP19" s="242"/>
      <c r="AQ19" s="243"/>
      <c r="AR19" s="241"/>
      <c r="AS19" s="241"/>
      <c r="AT19" s="244"/>
      <c r="AU19" s="240"/>
      <c r="AV19" s="241"/>
      <c r="AW19" s="241"/>
      <c r="AX19" s="242"/>
      <c r="AY19" s="166"/>
      <c r="BA19" s="2"/>
    </row>
    <row r="20" spans="1:53" ht="30" customHeight="1" thickBot="1" x14ac:dyDescent="0.25">
      <c r="B20" s="233" t="s">
        <v>104</v>
      </c>
      <c r="C20" s="234"/>
      <c r="D20" s="234"/>
      <c r="E20" s="234"/>
      <c r="F20" s="234"/>
      <c r="G20" s="234"/>
      <c r="H20" s="234"/>
      <c r="I20" s="234"/>
      <c r="J20" s="234"/>
      <c r="K20" s="235"/>
      <c r="L20" s="204"/>
      <c r="M20" s="239">
        <f>SUM(M9:O19)</f>
        <v>0</v>
      </c>
      <c r="N20" s="231"/>
      <c r="O20" s="232"/>
      <c r="P20" s="205"/>
      <c r="Q20" s="206"/>
      <c r="R20" s="239">
        <f>SUM(R9:U19)</f>
        <v>0</v>
      </c>
      <c r="S20" s="231"/>
      <c r="T20" s="231"/>
      <c r="U20" s="238"/>
      <c r="V20" s="207"/>
      <c r="W20" s="222">
        <f>SUM(W9:Z19)</f>
        <v>0</v>
      </c>
      <c r="X20" s="222"/>
      <c r="Y20" s="222"/>
      <c r="Z20" s="222"/>
      <c r="AA20" s="231">
        <f>SUM(AA9:AD19)</f>
        <v>0</v>
      </c>
      <c r="AB20" s="231"/>
      <c r="AC20" s="231"/>
      <c r="AD20" s="238"/>
      <c r="AE20" s="230">
        <f>SUM(AE9:AH19)</f>
        <v>0</v>
      </c>
      <c r="AF20" s="231"/>
      <c r="AG20" s="231"/>
      <c r="AH20" s="232"/>
      <c r="AI20" s="239">
        <f>SUM(AI9:AL19)</f>
        <v>0</v>
      </c>
      <c r="AJ20" s="231"/>
      <c r="AK20" s="231"/>
      <c r="AL20" s="238"/>
      <c r="AM20" s="230">
        <f>SUM(AM9:AP19)</f>
        <v>0</v>
      </c>
      <c r="AN20" s="231"/>
      <c r="AO20" s="231"/>
      <c r="AP20" s="232"/>
      <c r="AQ20" s="239">
        <f>SUM(AQ9:AT19)</f>
        <v>0</v>
      </c>
      <c r="AR20" s="231"/>
      <c r="AS20" s="231"/>
      <c r="AT20" s="238"/>
      <c r="AU20" s="230">
        <f>SUM(AU9:AX19)</f>
        <v>0</v>
      </c>
      <c r="AV20" s="231"/>
      <c r="AW20" s="231"/>
      <c r="AX20" s="232"/>
      <c r="AY20" s="208"/>
      <c r="BA20" s="2"/>
    </row>
    <row r="21" spans="1:53" ht="30" customHeight="1" x14ac:dyDescent="0.2">
      <c r="A21" s="57"/>
      <c r="B21" s="226"/>
      <c r="C21" s="226"/>
      <c r="D21" s="226"/>
      <c r="E21" s="226"/>
      <c r="F21" s="226"/>
      <c r="G21" s="226"/>
      <c r="H21" s="226"/>
      <c r="I21" s="236" t="s">
        <v>105</v>
      </c>
      <c r="J21" s="236"/>
      <c r="K21" s="236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  <c r="AO21" s="228"/>
      <c r="AP21" s="228"/>
      <c r="AQ21" s="228"/>
      <c r="AR21" s="228"/>
      <c r="AS21" s="228"/>
      <c r="AT21" s="228"/>
      <c r="AU21" s="228"/>
      <c r="AV21" s="228"/>
      <c r="AW21" s="228"/>
      <c r="AX21" s="228"/>
      <c r="AY21" s="228"/>
      <c r="BA21" s="2"/>
    </row>
    <row r="22" spans="1:53" ht="30" customHeight="1" x14ac:dyDescent="0.2">
      <c r="A22" s="57"/>
      <c r="B22" s="225"/>
      <c r="C22" s="225"/>
      <c r="D22" s="225"/>
      <c r="E22" s="225"/>
      <c r="F22" s="225"/>
      <c r="G22" s="225"/>
      <c r="H22" s="225"/>
      <c r="I22" s="237" t="s">
        <v>106</v>
      </c>
      <c r="J22" s="237"/>
      <c r="K22" s="180">
        <v>1101</v>
      </c>
      <c r="L22" s="138"/>
      <c r="M22" s="220">
        <f>SUMIF(Q9:Q19,K22,M9:O19)</f>
        <v>0</v>
      </c>
      <c r="N22" s="220"/>
      <c r="O22" s="220"/>
      <c r="P22" s="138"/>
      <c r="Q22" s="180"/>
      <c r="R22" s="220">
        <f>SUMIF(Q9:Q19,K22,R9:U19)</f>
        <v>0</v>
      </c>
      <c r="S22" s="220"/>
      <c r="T22" s="220"/>
      <c r="U22" s="220"/>
      <c r="V22" s="150"/>
      <c r="W22" s="220">
        <f>SUMIF(Q9:Q19,K22,W9:Z19)</f>
        <v>0</v>
      </c>
      <c r="X22" s="220"/>
      <c r="Y22" s="220"/>
      <c r="Z22" s="220"/>
      <c r="AA22" s="220">
        <f>SUMIF(Q9:Q19,K22,AA9:AD19)</f>
        <v>0</v>
      </c>
      <c r="AB22" s="220"/>
      <c r="AC22" s="220"/>
      <c r="AD22" s="220"/>
      <c r="AE22" s="220">
        <f>SUMIF(Q9:Q19,K22,AE9:AH19)</f>
        <v>0</v>
      </c>
      <c r="AF22" s="220"/>
      <c r="AG22" s="220"/>
      <c r="AH22" s="220"/>
      <c r="AI22" s="220">
        <f>SUMIF(Q9:Q19,K22,AI9:AL19)</f>
        <v>0</v>
      </c>
      <c r="AJ22" s="220"/>
      <c r="AK22" s="220"/>
      <c r="AL22" s="220"/>
      <c r="AM22" s="220">
        <f>SUMIF(Q9:Q19,K22,AM9:AP19)</f>
        <v>0</v>
      </c>
      <c r="AN22" s="220"/>
      <c r="AO22" s="220"/>
      <c r="AP22" s="220"/>
      <c r="AQ22" s="220">
        <f>SUMIF(Q9:Q19,K22,AQ9:AT19)</f>
        <v>0</v>
      </c>
      <c r="AR22" s="220"/>
      <c r="AS22" s="220"/>
      <c r="AT22" s="220"/>
      <c r="AU22" s="220">
        <f>SUMIF(Q9:Q19,K22,AU9:AX21)</f>
        <v>0</v>
      </c>
      <c r="AV22" s="220"/>
      <c r="AW22" s="220"/>
      <c r="AX22" s="220"/>
      <c r="AY22" s="148"/>
      <c r="BA22" s="2"/>
    </row>
    <row r="23" spans="1:53" ht="30" customHeight="1" thickBot="1" x14ac:dyDescent="0.25">
      <c r="A23" s="57"/>
      <c r="B23" s="225"/>
      <c r="C23" s="225"/>
      <c r="D23" s="225"/>
      <c r="E23" s="225"/>
      <c r="F23" s="225"/>
      <c r="G23" s="225"/>
      <c r="H23" s="225"/>
      <c r="I23" s="224" t="s">
        <v>106</v>
      </c>
      <c r="J23" s="224"/>
      <c r="K23" s="210">
        <v>1551</v>
      </c>
      <c r="L23" s="184"/>
      <c r="M23" s="221">
        <f>SUMIF(Q9:Q19,K23,M9:O19)</f>
        <v>0</v>
      </c>
      <c r="N23" s="221"/>
      <c r="O23" s="221"/>
      <c r="P23" s="184"/>
      <c r="Q23" s="181"/>
      <c r="R23" s="221">
        <f>SUMIF(Q9:Q19,K23,R9:U19)</f>
        <v>0</v>
      </c>
      <c r="S23" s="221"/>
      <c r="T23" s="221"/>
      <c r="U23" s="221"/>
      <c r="V23" s="165"/>
      <c r="W23" s="221">
        <f>SUMIF(Q9:Q19,K23,W9:Z19)</f>
        <v>0</v>
      </c>
      <c r="X23" s="221"/>
      <c r="Y23" s="221"/>
      <c r="Z23" s="221"/>
      <c r="AA23" s="221">
        <f>SUMIF(Q9:Q19,K23,AA9:AD19)</f>
        <v>0</v>
      </c>
      <c r="AB23" s="221"/>
      <c r="AC23" s="221"/>
      <c r="AD23" s="221"/>
      <c r="AE23" s="221">
        <f>SUMIF(Q9:Q19,K23,AE9:AH19)</f>
        <v>0</v>
      </c>
      <c r="AF23" s="221"/>
      <c r="AG23" s="221"/>
      <c r="AH23" s="221"/>
      <c r="AI23" s="221">
        <f>SUMIF(Q9:Q19,K23,AI9:AL19)</f>
        <v>0</v>
      </c>
      <c r="AJ23" s="221"/>
      <c r="AK23" s="221"/>
      <c r="AL23" s="221"/>
      <c r="AM23" s="221">
        <f>SUMIF(Q9:Q19,K23,AM9:AP19)</f>
        <v>0</v>
      </c>
      <c r="AN23" s="221"/>
      <c r="AO23" s="221"/>
      <c r="AP23" s="221"/>
      <c r="AQ23" s="221">
        <f>SUMIF(Q9:Q19,K23,AQ9:AT19)</f>
        <v>0</v>
      </c>
      <c r="AR23" s="221"/>
      <c r="AS23" s="221"/>
      <c r="AT23" s="221"/>
      <c r="AU23" s="221">
        <f>SUMIF(Q9:Q19,K23,AU9:AX21)</f>
        <v>0</v>
      </c>
      <c r="AV23" s="221"/>
      <c r="AW23" s="221"/>
      <c r="AX23" s="221"/>
      <c r="AY23" s="200"/>
      <c r="BA23" s="2"/>
    </row>
    <row r="24" spans="1:53" ht="30" customHeight="1" thickBot="1" x14ac:dyDescent="0.25">
      <c r="A24" s="57"/>
      <c r="B24" s="225"/>
      <c r="C24" s="225"/>
      <c r="D24" s="225"/>
      <c r="E24" s="225"/>
      <c r="F24" s="225"/>
      <c r="G24" s="225"/>
      <c r="H24" s="225"/>
      <c r="I24" s="227" t="s">
        <v>107</v>
      </c>
      <c r="J24" s="227"/>
      <c r="K24" s="227"/>
      <c r="L24" s="211"/>
      <c r="M24" s="222">
        <f>SUM(M22:O23)</f>
        <v>0</v>
      </c>
      <c r="N24" s="222"/>
      <c r="O24" s="222"/>
      <c r="P24" s="211"/>
      <c r="Q24" s="212"/>
      <c r="R24" s="222">
        <f>SUM(R22:U23)</f>
        <v>0</v>
      </c>
      <c r="S24" s="222"/>
      <c r="T24" s="222"/>
      <c r="U24" s="222"/>
      <c r="V24" s="207"/>
      <c r="W24" s="222">
        <f>SUM(W22:Z23)</f>
        <v>0</v>
      </c>
      <c r="X24" s="222"/>
      <c r="Y24" s="222"/>
      <c r="Z24" s="222"/>
      <c r="AA24" s="222">
        <f>SUM(AA22:AD23)</f>
        <v>0</v>
      </c>
      <c r="AB24" s="222"/>
      <c r="AC24" s="222"/>
      <c r="AD24" s="222"/>
      <c r="AE24" s="222">
        <f>SUM(AE22:AH23)</f>
        <v>0</v>
      </c>
      <c r="AF24" s="222"/>
      <c r="AG24" s="222"/>
      <c r="AH24" s="222"/>
      <c r="AI24" s="222">
        <f>SUM(AI22:AL23)</f>
        <v>0</v>
      </c>
      <c r="AJ24" s="222"/>
      <c r="AK24" s="222"/>
      <c r="AL24" s="222"/>
      <c r="AM24" s="222">
        <f>SUM(AM22:AP23)</f>
        <v>0</v>
      </c>
      <c r="AN24" s="222"/>
      <c r="AO24" s="222"/>
      <c r="AP24" s="222"/>
      <c r="AQ24" s="222">
        <f>SUM(AQ22:AT23)</f>
        <v>0</v>
      </c>
      <c r="AR24" s="222"/>
      <c r="AS24" s="222"/>
      <c r="AT24" s="222"/>
      <c r="AU24" s="222">
        <f>SUM(AU22:AX23)</f>
        <v>0</v>
      </c>
      <c r="AV24" s="222"/>
      <c r="AW24" s="222"/>
      <c r="AX24" s="222"/>
      <c r="AY24" s="213"/>
      <c r="BA24" s="2"/>
    </row>
    <row r="25" spans="1:53" ht="30" customHeight="1" x14ac:dyDescent="0.2">
      <c r="A25" s="57"/>
      <c r="B25" s="225"/>
      <c r="C25" s="225"/>
      <c r="D25" s="225"/>
      <c r="E25" s="225"/>
      <c r="F25" s="225"/>
      <c r="G25" s="225"/>
      <c r="H25" s="225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26"/>
      <c r="AM25" s="226"/>
      <c r="AN25" s="226"/>
      <c r="AO25" s="226"/>
      <c r="AP25" s="226"/>
      <c r="AQ25" s="226"/>
      <c r="AR25" s="226"/>
      <c r="AS25" s="226"/>
      <c r="AT25" s="226"/>
      <c r="AU25" s="226"/>
      <c r="AV25" s="226"/>
      <c r="AW25" s="226"/>
      <c r="AX25" s="226"/>
      <c r="AY25" s="226"/>
      <c r="BA25" s="2"/>
    </row>
    <row r="26" spans="1:53" ht="30" customHeight="1" x14ac:dyDescent="0.2">
      <c r="A26" s="57"/>
      <c r="B26" s="225"/>
      <c r="C26" s="225"/>
      <c r="D26" s="225"/>
      <c r="E26" s="225"/>
      <c r="F26" s="225"/>
      <c r="G26" s="225"/>
      <c r="H26" s="225"/>
      <c r="I26" s="229" t="s">
        <v>108</v>
      </c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  <c r="AQ26" s="229"/>
      <c r="AR26" s="229"/>
      <c r="AS26" s="229"/>
      <c r="AT26" s="229"/>
      <c r="AU26" s="229"/>
      <c r="AV26" s="229"/>
      <c r="AW26" s="229"/>
      <c r="AX26" s="229"/>
      <c r="AY26" s="229"/>
      <c r="BA26" s="2"/>
    </row>
    <row r="27" spans="1:53" ht="30" customHeight="1" x14ac:dyDescent="0.2">
      <c r="A27" s="57"/>
      <c r="B27" s="225"/>
      <c r="C27" s="225"/>
      <c r="D27" s="225"/>
      <c r="E27" s="225"/>
      <c r="F27" s="225"/>
      <c r="G27" s="225"/>
      <c r="H27" s="225"/>
      <c r="I27" s="223" t="s">
        <v>109</v>
      </c>
      <c r="J27" s="223"/>
      <c r="K27" s="209">
        <v>7.0000000000000007E-2</v>
      </c>
      <c r="L27" s="138"/>
      <c r="M27" s="220">
        <f>SUMIF($V$9:$V$19,K27,$M$9:$O$19)</f>
        <v>0</v>
      </c>
      <c r="N27" s="220"/>
      <c r="O27" s="220"/>
      <c r="P27" s="138"/>
      <c r="Q27" s="180"/>
      <c r="R27" s="220">
        <f>SUMIF($V$9:$V$19,K27,$R$9:$U$19)</f>
        <v>0</v>
      </c>
      <c r="S27" s="220"/>
      <c r="T27" s="220"/>
      <c r="U27" s="220"/>
      <c r="V27" s="150"/>
      <c r="W27" s="220">
        <f>SUMIF($V$9:$V$19,K27,$W$9:$Z$19)</f>
        <v>0</v>
      </c>
      <c r="X27" s="220"/>
      <c r="Y27" s="220"/>
      <c r="Z27" s="220"/>
      <c r="AA27" s="220">
        <f>SUMIF($V$9:$V$19,K27,$AA$9:$AD$19)</f>
        <v>0</v>
      </c>
      <c r="AB27" s="220"/>
      <c r="AC27" s="220"/>
      <c r="AD27" s="220"/>
      <c r="AE27" s="220">
        <f>SUMIF($V$9:$V$19,K27,$AE$9:$AH$19)</f>
        <v>0</v>
      </c>
      <c r="AF27" s="220"/>
      <c r="AG27" s="220"/>
      <c r="AH27" s="220"/>
      <c r="AI27" s="220">
        <f>SUMIF($V$9:$V$19,K27,$AI$9:$AL$19)</f>
        <v>0</v>
      </c>
      <c r="AJ27" s="220"/>
      <c r="AK27" s="220"/>
      <c r="AL27" s="220"/>
      <c r="AM27" s="220">
        <f>SUMIF($V$9:$V$19,K27,$AM$9:$AP$19)</f>
        <v>0</v>
      </c>
      <c r="AN27" s="220"/>
      <c r="AO27" s="220"/>
      <c r="AP27" s="220"/>
      <c r="AQ27" s="220">
        <f>SUMIF($V$9:$V$19,K27,$AQ$9:$AT$19)</f>
        <v>0</v>
      </c>
      <c r="AR27" s="220"/>
      <c r="AS27" s="220"/>
      <c r="AT27" s="220"/>
      <c r="AU27" s="220">
        <f>SUMIF($V$9:$V$19,K27,$AU$9:$AX$19)</f>
        <v>0</v>
      </c>
      <c r="AV27" s="220"/>
      <c r="AW27" s="220"/>
      <c r="AX27" s="220"/>
      <c r="AY27" s="148"/>
      <c r="BA27" s="2"/>
    </row>
    <row r="28" spans="1:53" ht="30" customHeight="1" x14ac:dyDescent="0.2">
      <c r="A28" s="57"/>
      <c r="B28" s="225"/>
      <c r="C28" s="225"/>
      <c r="D28" s="225"/>
      <c r="E28" s="225"/>
      <c r="F28" s="225"/>
      <c r="G28" s="225"/>
      <c r="H28" s="225"/>
      <c r="I28" s="223" t="s">
        <v>109</v>
      </c>
      <c r="J28" s="223"/>
      <c r="K28" s="209">
        <v>0.12</v>
      </c>
      <c r="L28" s="138"/>
      <c r="M28" s="220">
        <f t="shared" ref="M28:M29" si="1">SUMIF($V$9:$V$19,K28,$M$9:$O$19)</f>
        <v>0</v>
      </c>
      <c r="N28" s="220"/>
      <c r="O28" s="220"/>
      <c r="P28" s="138"/>
      <c r="Q28" s="180"/>
      <c r="R28" s="220">
        <f t="shared" ref="R28:R29" si="2">SUMIF($V$9:$V$19,K28,$R$9:$U$19)</f>
        <v>0</v>
      </c>
      <c r="S28" s="220"/>
      <c r="T28" s="220"/>
      <c r="U28" s="220"/>
      <c r="V28" s="150"/>
      <c r="W28" s="220">
        <f t="shared" ref="W28:W29" si="3">SUMIF($V$9:$V$19,K28,$W$9:$Z$19)</f>
        <v>0</v>
      </c>
      <c r="X28" s="220"/>
      <c r="Y28" s="220"/>
      <c r="Z28" s="220"/>
      <c r="AA28" s="220">
        <f t="shared" ref="AA28:AA29" si="4">SUMIF($V$9:$V$19,K28,$AA$9:$AD$19)</f>
        <v>0</v>
      </c>
      <c r="AB28" s="220"/>
      <c r="AC28" s="220"/>
      <c r="AD28" s="220"/>
      <c r="AE28" s="220">
        <f t="shared" ref="AE28:AE29" si="5">SUMIF($V$9:$V$19,K28,$AE$9:$AH$19)</f>
        <v>0</v>
      </c>
      <c r="AF28" s="220"/>
      <c r="AG28" s="220"/>
      <c r="AH28" s="220"/>
      <c r="AI28" s="220">
        <f t="shared" ref="AI28:AI29" si="6">SUMIF($V$9:$V$19,K28,$AI$9:$AL$19)</f>
        <v>0</v>
      </c>
      <c r="AJ28" s="220"/>
      <c r="AK28" s="220"/>
      <c r="AL28" s="220"/>
      <c r="AM28" s="220">
        <f t="shared" ref="AM28:AM29" si="7">SUMIF($V$9:$V$19,K28,$AM$9:$AP$19)</f>
        <v>0</v>
      </c>
      <c r="AN28" s="220"/>
      <c r="AO28" s="220"/>
      <c r="AP28" s="220"/>
      <c r="AQ28" s="220">
        <f t="shared" ref="AQ28:AQ29" si="8">SUMIF($V$9:$V$19,K28,$AQ$9:$AT$19)</f>
        <v>0</v>
      </c>
      <c r="AR28" s="220"/>
      <c r="AS28" s="220"/>
      <c r="AT28" s="220"/>
      <c r="AU28" s="220">
        <f t="shared" ref="AU28:AU29" si="9">SUMIF($V$9:$V$19,K28,$AU$9:$AX$19)</f>
        <v>0</v>
      </c>
      <c r="AV28" s="220"/>
      <c r="AW28" s="220"/>
      <c r="AX28" s="220"/>
      <c r="AY28" s="148"/>
      <c r="BA28" s="2"/>
    </row>
    <row r="29" spans="1:53" ht="30" customHeight="1" thickBot="1" x14ac:dyDescent="0.25">
      <c r="A29" s="57"/>
      <c r="B29" s="225"/>
      <c r="C29" s="225"/>
      <c r="D29" s="225"/>
      <c r="E29" s="225"/>
      <c r="F29" s="225"/>
      <c r="G29" s="225"/>
      <c r="H29" s="225"/>
      <c r="I29" s="224" t="s">
        <v>109</v>
      </c>
      <c r="J29" s="224"/>
      <c r="K29" s="214">
        <v>0.18</v>
      </c>
      <c r="L29" s="184"/>
      <c r="M29" s="221">
        <f t="shared" si="1"/>
        <v>0</v>
      </c>
      <c r="N29" s="221"/>
      <c r="O29" s="221"/>
      <c r="P29" s="184"/>
      <c r="Q29" s="181"/>
      <c r="R29" s="221">
        <f t="shared" si="2"/>
        <v>0</v>
      </c>
      <c r="S29" s="221"/>
      <c r="T29" s="221"/>
      <c r="U29" s="221"/>
      <c r="V29" s="165"/>
      <c r="W29" s="221">
        <f t="shared" si="3"/>
        <v>0</v>
      </c>
      <c r="X29" s="221"/>
      <c r="Y29" s="221"/>
      <c r="Z29" s="221"/>
      <c r="AA29" s="221">
        <f t="shared" si="4"/>
        <v>0</v>
      </c>
      <c r="AB29" s="221"/>
      <c r="AC29" s="221"/>
      <c r="AD29" s="221"/>
      <c r="AE29" s="221">
        <f t="shared" si="5"/>
        <v>0</v>
      </c>
      <c r="AF29" s="221"/>
      <c r="AG29" s="221"/>
      <c r="AH29" s="221"/>
      <c r="AI29" s="221">
        <f t="shared" si="6"/>
        <v>0</v>
      </c>
      <c r="AJ29" s="221"/>
      <c r="AK29" s="221"/>
      <c r="AL29" s="221"/>
      <c r="AM29" s="221">
        <f t="shared" si="7"/>
        <v>0</v>
      </c>
      <c r="AN29" s="221"/>
      <c r="AO29" s="221"/>
      <c r="AP29" s="221"/>
      <c r="AQ29" s="221">
        <f t="shared" si="8"/>
        <v>0</v>
      </c>
      <c r="AR29" s="221"/>
      <c r="AS29" s="221"/>
      <c r="AT29" s="221"/>
      <c r="AU29" s="221">
        <f t="shared" si="9"/>
        <v>0</v>
      </c>
      <c r="AV29" s="221"/>
      <c r="AW29" s="221"/>
      <c r="AX29" s="221"/>
      <c r="AY29" s="200"/>
      <c r="BA29" s="2"/>
    </row>
    <row r="30" spans="1:53" ht="30" customHeight="1" thickBot="1" x14ac:dyDescent="0.25">
      <c r="A30" s="57"/>
      <c r="B30" s="225"/>
      <c r="C30" s="225"/>
      <c r="D30" s="225"/>
      <c r="E30" s="225"/>
      <c r="F30" s="225"/>
      <c r="G30" s="225"/>
      <c r="H30" s="225"/>
      <c r="I30" s="227" t="s">
        <v>110</v>
      </c>
      <c r="J30" s="227"/>
      <c r="K30" s="227"/>
      <c r="L30" s="211"/>
      <c r="M30" s="222">
        <f>SUM(M27:O29)</f>
        <v>0</v>
      </c>
      <c r="N30" s="222"/>
      <c r="O30" s="222"/>
      <c r="P30" s="211"/>
      <c r="Q30" s="212"/>
      <c r="R30" s="222">
        <f>SUM(R27:U29)</f>
        <v>0</v>
      </c>
      <c r="S30" s="222"/>
      <c r="T30" s="222"/>
      <c r="U30" s="222"/>
      <c r="V30" s="207"/>
      <c r="W30" s="222">
        <f>SUM(W27:Z29)</f>
        <v>0</v>
      </c>
      <c r="X30" s="222"/>
      <c r="Y30" s="222"/>
      <c r="Z30" s="222"/>
      <c r="AA30" s="222">
        <f>SUM(AA27:AD29)</f>
        <v>0</v>
      </c>
      <c r="AB30" s="222"/>
      <c r="AC30" s="222"/>
      <c r="AD30" s="222"/>
      <c r="AE30" s="222">
        <f>SUM(AE27:AH29)</f>
        <v>0</v>
      </c>
      <c r="AF30" s="222"/>
      <c r="AG30" s="222"/>
      <c r="AH30" s="222"/>
      <c r="AI30" s="222">
        <f>SUM(AI27:AL29)</f>
        <v>0</v>
      </c>
      <c r="AJ30" s="222"/>
      <c r="AK30" s="222"/>
      <c r="AL30" s="222"/>
      <c r="AM30" s="222">
        <f>SUM(AM27:AP29)</f>
        <v>0</v>
      </c>
      <c r="AN30" s="222"/>
      <c r="AO30" s="222"/>
      <c r="AP30" s="222"/>
      <c r="AQ30" s="222">
        <f>SUM(AQ27:AT29)</f>
        <v>0</v>
      </c>
      <c r="AR30" s="222"/>
      <c r="AS30" s="222"/>
      <c r="AT30" s="222"/>
      <c r="AU30" s="222">
        <f>SUM(AU27:AX29)</f>
        <v>0</v>
      </c>
      <c r="AV30" s="222"/>
      <c r="AW30" s="222"/>
      <c r="AX30" s="222"/>
      <c r="AY30" s="213"/>
      <c r="BA30" s="2"/>
    </row>
  </sheetData>
  <mergeCells count="186">
    <mergeCell ref="M9:O9"/>
    <mergeCell ref="M10:O10"/>
    <mergeCell ref="M11:O11"/>
    <mergeCell ref="M12:O12"/>
    <mergeCell ref="M13:O13"/>
    <mergeCell ref="M14:O14"/>
    <mergeCell ref="R12:U12"/>
    <mergeCell ref="R13:U13"/>
    <mergeCell ref="R14:U14"/>
    <mergeCell ref="R9:U9"/>
    <mergeCell ref="R10:U10"/>
    <mergeCell ref="R11:U11"/>
    <mergeCell ref="M15:O15"/>
    <mergeCell ref="M16:O16"/>
    <mergeCell ref="M17:O17"/>
    <mergeCell ref="M18:O18"/>
    <mergeCell ref="M19:O19"/>
    <mergeCell ref="M20:O20"/>
    <mergeCell ref="R17:U17"/>
    <mergeCell ref="R18:U18"/>
    <mergeCell ref="R19:U19"/>
    <mergeCell ref="R20:U20"/>
    <mergeCell ref="R15:U15"/>
    <mergeCell ref="R16:U16"/>
    <mergeCell ref="AA9:AD9"/>
    <mergeCell ref="AA10:AD10"/>
    <mergeCell ref="AE9:AH9"/>
    <mergeCell ref="W20:Z20"/>
    <mergeCell ref="W9:Z9"/>
    <mergeCell ref="W10:Z10"/>
    <mergeCell ref="W11:Z11"/>
    <mergeCell ref="W12:Z12"/>
    <mergeCell ref="W13:Z13"/>
    <mergeCell ref="W14:Z14"/>
    <mergeCell ref="W15:Z15"/>
    <mergeCell ref="AA11:AD11"/>
    <mergeCell ref="AE11:AH11"/>
    <mergeCell ref="AA13:AD13"/>
    <mergeCell ref="W16:Z16"/>
    <mergeCell ref="W17:Z17"/>
    <mergeCell ref="W18:Z18"/>
    <mergeCell ref="W19:Z19"/>
    <mergeCell ref="AA12:AD12"/>
    <mergeCell ref="AE12:AH12"/>
    <mergeCell ref="AA14:AD14"/>
    <mergeCell ref="AA15:AD15"/>
    <mergeCell ref="AE15:AH15"/>
    <mergeCell ref="AI15:AL15"/>
    <mergeCell ref="AA17:AD17"/>
    <mergeCell ref="AE17:AH17"/>
    <mergeCell ref="AI17:AL17"/>
    <mergeCell ref="AA19:AD19"/>
    <mergeCell ref="AE19:AH19"/>
    <mergeCell ref="AI19:AL19"/>
    <mergeCell ref="AM9:AP9"/>
    <mergeCell ref="AQ9:AT9"/>
    <mergeCell ref="AU9:AX9"/>
    <mergeCell ref="AE10:AH10"/>
    <mergeCell ref="AI10:AL10"/>
    <mergeCell ref="AM10:AP10"/>
    <mergeCell ref="AQ10:AT10"/>
    <mergeCell ref="AU10:AX10"/>
    <mergeCell ref="AI9:AL9"/>
    <mergeCell ref="AU13:AX13"/>
    <mergeCell ref="AU14:AX14"/>
    <mergeCell ref="AQ14:AT14"/>
    <mergeCell ref="AM14:AP14"/>
    <mergeCell ref="AI14:AL14"/>
    <mergeCell ref="AE14:AH14"/>
    <mergeCell ref="AM11:AP11"/>
    <mergeCell ref="AQ11:AT11"/>
    <mergeCell ref="AU11:AX11"/>
    <mergeCell ref="AM12:AP12"/>
    <mergeCell ref="AQ12:AT12"/>
    <mergeCell ref="AU12:AX12"/>
    <mergeCell ref="AE13:AH13"/>
    <mergeCell ref="AI13:AL13"/>
    <mergeCell ref="AM13:AP13"/>
    <mergeCell ref="AQ13:AT13"/>
    <mergeCell ref="AI11:AL11"/>
    <mergeCell ref="AI12:AL12"/>
    <mergeCell ref="AM17:AP17"/>
    <mergeCell ref="AQ17:AT17"/>
    <mergeCell ref="AU17:AX17"/>
    <mergeCell ref="AU15:AX15"/>
    <mergeCell ref="AA16:AD16"/>
    <mergeCell ref="AE16:AH16"/>
    <mergeCell ref="AI16:AL16"/>
    <mergeCell ref="AM16:AP16"/>
    <mergeCell ref="AQ16:AT16"/>
    <mergeCell ref="AU16:AX16"/>
    <mergeCell ref="AM15:AP15"/>
    <mergeCell ref="AQ15:AT15"/>
    <mergeCell ref="AM19:AP19"/>
    <mergeCell ref="AQ19:AT19"/>
    <mergeCell ref="AU19:AX19"/>
    <mergeCell ref="AA18:AD18"/>
    <mergeCell ref="AE18:AH18"/>
    <mergeCell ref="AI18:AL18"/>
    <mergeCell ref="AM18:AP18"/>
    <mergeCell ref="AQ18:AT18"/>
    <mergeCell ref="AU18:AX18"/>
    <mergeCell ref="B20:K20"/>
    <mergeCell ref="I21:K21"/>
    <mergeCell ref="I22:J22"/>
    <mergeCell ref="I23:J23"/>
    <mergeCell ref="AA20:AD20"/>
    <mergeCell ref="AE20:AH20"/>
    <mergeCell ref="AI20:AL20"/>
    <mergeCell ref="AM20:AP20"/>
    <mergeCell ref="AQ20:AT20"/>
    <mergeCell ref="M23:O23"/>
    <mergeCell ref="AI23:AL23"/>
    <mergeCell ref="AU20:AX20"/>
    <mergeCell ref="M22:O22"/>
    <mergeCell ref="R22:U22"/>
    <mergeCell ref="W22:Z22"/>
    <mergeCell ref="AA22:AD22"/>
    <mergeCell ref="AE22:AH22"/>
    <mergeCell ref="AI22:AL22"/>
    <mergeCell ref="AM22:AP22"/>
    <mergeCell ref="AQ22:AT22"/>
    <mergeCell ref="AU22:AX22"/>
    <mergeCell ref="AI24:AL24"/>
    <mergeCell ref="AM23:AP23"/>
    <mergeCell ref="AM24:AP24"/>
    <mergeCell ref="AQ23:AT23"/>
    <mergeCell ref="AQ24:AT24"/>
    <mergeCell ref="AU23:AX23"/>
    <mergeCell ref="AU24:AX24"/>
    <mergeCell ref="B21:H24"/>
    <mergeCell ref="I26:K26"/>
    <mergeCell ref="I24:K24"/>
    <mergeCell ref="M24:O24"/>
    <mergeCell ref="R23:U23"/>
    <mergeCell ref="R24:U24"/>
    <mergeCell ref="W23:Z23"/>
    <mergeCell ref="W24:Z24"/>
    <mergeCell ref="AA23:AD23"/>
    <mergeCell ref="AA24:AD24"/>
    <mergeCell ref="AE24:AH24"/>
    <mergeCell ref="I27:J27"/>
    <mergeCell ref="I28:J28"/>
    <mergeCell ref="I29:J29"/>
    <mergeCell ref="B25:AY25"/>
    <mergeCell ref="B26:H30"/>
    <mergeCell ref="I30:K30"/>
    <mergeCell ref="L21:AY21"/>
    <mergeCell ref="M27:O27"/>
    <mergeCell ref="M28:O28"/>
    <mergeCell ref="M29:O29"/>
    <mergeCell ref="R27:U27"/>
    <mergeCell ref="R28:U28"/>
    <mergeCell ref="R29:U29"/>
    <mergeCell ref="M30:O30"/>
    <mergeCell ref="R30:U30"/>
    <mergeCell ref="L26:AY26"/>
    <mergeCell ref="W27:Z27"/>
    <mergeCell ref="W28:Z28"/>
    <mergeCell ref="W29:Z29"/>
    <mergeCell ref="W30:Z30"/>
    <mergeCell ref="AA27:AD27"/>
    <mergeCell ref="AE23:AH23"/>
    <mergeCell ref="AA28:AD28"/>
    <mergeCell ref="AA29:AD29"/>
    <mergeCell ref="AA30:AD30"/>
    <mergeCell ref="AE27:AH27"/>
    <mergeCell ref="AE28:AH28"/>
    <mergeCell ref="AE29:AH29"/>
    <mergeCell ref="AE30:AH30"/>
    <mergeCell ref="AI27:AL27"/>
    <mergeCell ref="AI28:AL28"/>
    <mergeCell ref="AI29:AL29"/>
    <mergeCell ref="AI30:AL30"/>
    <mergeCell ref="AM27:AP27"/>
    <mergeCell ref="AM28:AP28"/>
    <mergeCell ref="AM29:AP29"/>
    <mergeCell ref="AM30:AP30"/>
    <mergeCell ref="AQ27:AT27"/>
    <mergeCell ref="AQ28:AT28"/>
    <mergeCell ref="AQ29:AT29"/>
    <mergeCell ref="AQ30:AT30"/>
    <mergeCell ref="AU27:AX27"/>
    <mergeCell ref="AU28:AX28"/>
    <mergeCell ref="AU29:AX29"/>
    <mergeCell ref="AU30:AX30"/>
  </mergeCells>
  <printOptions horizontalCentered="1" gridLinesSet="0"/>
  <pageMargins left="0.11811023622047245" right="0.11811023622047245" top="0.39370078740157483" bottom="0.39370078740157483" header="0.19685039370078741" footer="0.19685039370078741"/>
  <pageSetup paperSize="9" scale="34" orientation="landscape" r:id="rId1"/>
  <headerFooter alignWithMargins="0">
    <oddHeader xml:space="preserve">&amp;C&amp;28LIVRO REGISTRO DE ENTRADAS, Modelo 1 (art. 306, I)&amp;R&amp;22 &amp;28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0"/>
  <sheetViews>
    <sheetView showGridLines="0" topLeftCell="G22" zoomScale="80" zoomScaleNormal="80" workbookViewId="0">
      <selection activeCell="AS10" sqref="AS10"/>
    </sheetView>
  </sheetViews>
  <sheetFormatPr defaultRowHeight="12.75" x14ac:dyDescent="0.2"/>
  <cols>
    <col min="1" max="1" width="13.5703125" style="1" customWidth="1"/>
    <col min="2" max="2" width="8.85546875" style="1" customWidth="1"/>
    <col min="3" max="3" width="28.28515625" style="1" customWidth="1"/>
    <col min="4" max="4" width="9.28515625" style="1" customWidth="1"/>
    <col min="5" max="5" width="8.7109375" style="1" customWidth="1"/>
    <col min="6" max="9" width="4.7109375" style="1" customWidth="1"/>
    <col min="10" max="11" width="10.7109375" style="1" customWidth="1"/>
    <col min="12" max="15" width="4.7109375" style="1" customWidth="1"/>
    <col min="16" max="16" width="9.7109375" style="1" customWidth="1"/>
    <col min="17" max="20" width="4.7109375" style="1" customWidth="1"/>
    <col min="21" max="28" width="4.85546875" style="1" customWidth="1"/>
    <col min="29" max="29" width="4.7109375" style="1" customWidth="1"/>
    <col min="30" max="30" width="5.28515625" style="1" customWidth="1"/>
    <col min="31" max="33" width="4.7109375" style="1" customWidth="1"/>
    <col min="34" max="35" width="5" style="1" customWidth="1"/>
    <col min="36" max="44" width="4.7109375" style="1" customWidth="1"/>
    <col min="45" max="45" width="36.28515625" style="1" customWidth="1"/>
    <col min="46" max="256" width="11.42578125" style="1" customWidth="1"/>
    <col min="257" max="257" width="13.5703125" style="1" customWidth="1"/>
    <col min="258" max="258" width="8.85546875" style="1" customWidth="1"/>
    <col min="259" max="259" width="28.28515625" style="1" customWidth="1"/>
    <col min="260" max="260" width="9.28515625" style="1" customWidth="1"/>
    <col min="261" max="261" width="8.7109375" style="1" customWidth="1"/>
    <col min="262" max="265" width="4.7109375" style="1" customWidth="1"/>
    <col min="266" max="267" width="10.7109375" style="1" customWidth="1"/>
    <col min="268" max="271" width="4.7109375" style="1" customWidth="1"/>
    <col min="272" max="272" width="9.7109375" style="1" customWidth="1"/>
    <col min="273" max="276" width="4.7109375" style="1" customWidth="1"/>
    <col min="277" max="284" width="4.85546875" style="1" customWidth="1"/>
    <col min="285" max="285" width="4.7109375" style="1" customWidth="1"/>
    <col min="286" max="286" width="5.28515625" style="1" customWidth="1"/>
    <col min="287" max="289" width="4.7109375" style="1" customWidth="1"/>
    <col min="290" max="291" width="5" style="1" customWidth="1"/>
    <col min="292" max="300" width="4.7109375" style="1" customWidth="1"/>
    <col min="301" max="301" width="36.28515625" style="1" customWidth="1"/>
    <col min="302" max="512" width="11.42578125" style="1" customWidth="1"/>
    <col min="513" max="513" width="13.5703125" style="1" customWidth="1"/>
    <col min="514" max="514" width="8.85546875" style="1" customWidth="1"/>
    <col min="515" max="515" width="28.28515625" style="1" customWidth="1"/>
    <col min="516" max="516" width="9.28515625" style="1" customWidth="1"/>
    <col min="517" max="517" width="8.7109375" style="1" customWidth="1"/>
    <col min="518" max="521" width="4.7109375" style="1" customWidth="1"/>
    <col min="522" max="523" width="10.7109375" style="1" customWidth="1"/>
    <col min="524" max="527" width="4.7109375" style="1" customWidth="1"/>
    <col min="528" max="528" width="9.7109375" style="1" customWidth="1"/>
    <col min="529" max="532" width="4.7109375" style="1" customWidth="1"/>
    <col min="533" max="540" width="4.85546875" style="1" customWidth="1"/>
    <col min="541" max="541" width="4.7109375" style="1" customWidth="1"/>
    <col min="542" max="542" width="5.28515625" style="1" customWidth="1"/>
    <col min="543" max="545" width="4.7109375" style="1" customWidth="1"/>
    <col min="546" max="547" width="5" style="1" customWidth="1"/>
    <col min="548" max="556" width="4.7109375" style="1" customWidth="1"/>
    <col min="557" max="557" width="36.28515625" style="1" customWidth="1"/>
    <col min="558" max="768" width="11.42578125" style="1" customWidth="1"/>
    <col min="769" max="769" width="13.5703125" style="1" customWidth="1"/>
    <col min="770" max="770" width="8.85546875" style="1" customWidth="1"/>
    <col min="771" max="771" width="28.28515625" style="1" customWidth="1"/>
    <col min="772" max="772" width="9.28515625" style="1" customWidth="1"/>
    <col min="773" max="773" width="8.7109375" style="1" customWidth="1"/>
    <col min="774" max="777" width="4.7109375" style="1" customWidth="1"/>
    <col min="778" max="779" width="10.7109375" style="1" customWidth="1"/>
    <col min="780" max="783" width="4.7109375" style="1" customWidth="1"/>
    <col min="784" max="784" width="9.7109375" style="1" customWidth="1"/>
    <col min="785" max="788" width="4.7109375" style="1" customWidth="1"/>
    <col min="789" max="796" width="4.85546875" style="1" customWidth="1"/>
    <col min="797" max="797" width="4.7109375" style="1" customWidth="1"/>
    <col min="798" max="798" width="5.28515625" style="1" customWidth="1"/>
    <col min="799" max="801" width="4.7109375" style="1" customWidth="1"/>
    <col min="802" max="803" width="5" style="1" customWidth="1"/>
    <col min="804" max="812" width="4.7109375" style="1" customWidth="1"/>
    <col min="813" max="813" width="36.28515625" style="1" customWidth="1"/>
    <col min="814" max="1024" width="11.42578125" style="1" customWidth="1"/>
    <col min="1025" max="1025" width="13.5703125" style="1" customWidth="1"/>
    <col min="1026" max="1026" width="8.85546875" style="1" customWidth="1"/>
    <col min="1027" max="1027" width="28.28515625" style="1" customWidth="1"/>
    <col min="1028" max="1028" width="9.28515625" style="1" customWidth="1"/>
    <col min="1029" max="1029" width="8.7109375" style="1" customWidth="1"/>
    <col min="1030" max="1033" width="4.7109375" style="1" customWidth="1"/>
    <col min="1034" max="1035" width="10.7109375" style="1" customWidth="1"/>
    <col min="1036" max="1039" width="4.7109375" style="1" customWidth="1"/>
    <col min="1040" max="1040" width="9.7109375" style="1" customWidth="1"/>
    <col min="1041" max="1044" width="4.7109375" style="1" customWidth="1"/>
    <col min="1045" max="1052" width="4.85546875" style="1" customWidth="1"/>
    <col min="1053" max="1053" width="4.7109375" style="1" customWidth="1"/>
    <col min="1054" max="1054" width="5.28515625" style="1" customWidth="1"/>
    <col min="1055" max="1057" width="4.7109375" style="1" customWidth="1"/>
    <col min="1058" max="1059" width="5" style="1" customWidth="1"/>
    <col min="1060" max="1068" width="4.7109375" style="1" customWidth="1"/>
    <col min="1069" max="1069" width="36.28515625" style="1" customWidth="1"/>
    <col min="1070" max="1280" width="11.42578125" style="1" customWidth="1"/>
    <col min="1281" max="1281" width="13.5703125" style="1" customWidth="1"/>
    <col min="1282" max="1282" width="8.85546875" style="1" customWidth="1"/>
    <col min="1283" max="1283" width="28.28515625" style="1" customWidth="1"/>
    <col min="1284" max="1284" width="9.28515625" style="1" customWidth="1"/>
    <col min="1285" max="1285" width="8.7109375" style="1" customWidth="1"/>
    <col min="1286" max="1289" width="4.7109375" style="1" customWidth="1"/>
    <col min="1290" max="1291" width="10.7109375" style="1" customWidth="1"/>
    <col min="1292" max="1295" width="4.7109375" style="1" customWidth="1"/>
    <col min="1296" max="1296" width="9.7109375" style="1" customWidth="1"/>
    <col min="1297" max="1300" width="4.7109375" style="1" customWidth="1"/>
    <col min="1301" max="1308" width="4.85546875" style="1" customWidth="1"/>
    <col min="1309" max="1309" width="4.7109375" style="1" customWidth="1"/>
    <col min="1310" max="1310" width="5.28515625" style="1" customWidth="1"/>
    <col min="1311" max="1313" width="4.7109375" style="1" customWidth="1"/>
    <col min="1314" max="1315" width="5" style="1" customWidth="1"/>
    <col min="1316" max="1324" width="4.7109375" style="1" customWidth="1"/>
    <col min="1325" max="1325" width="36.28515625" style="1" customWidth="1"/>
    <col min="1326" max="1536" width="11.42578125" style="1" customWidth="1"/>
    <col min="1537" max="1537" width="13.5703125" style="1" customWidth="1"/>
    <col min="1538" max="1538" width="8.85546875" style="1" customWidth="1"/>
    <col min="1539" max="1539" width="28.28515625" style="1" customWidth="1"/>
    <col min="1540" max="1540" width="9.28515625" style="1" customWidth="1"/>
    <col min="1541" max="1541" width="8.7109375" style="1" customWidth="1"/>
    <col min="1542" max="1545" width="4.7109375" style="1" customWidth="1"/>
    <col min="1546" max="1547" width="10.7109375" style="1" customWidth="1"/>
    <col min="1548" max="1551" width="4.7109375" style="1" customWidth="1"/>
    <col min="1552" max="1552" width="9.7109375" style="1" customWidth="1"/>
    <col min="1553" max="1556" width="4.7109375" style="1" customWidth="1"/>
    <col min="1557" max="1564" width="4.85546875" style="1" customWidth="1"/>
    <col min="1565" max="1565" width="4.7109375" style="1" customWidth="1"/>
    <col min="1566" max="1566" width="5.28515625" style="1" customWidth="1"/>
    <col min="1567" max="1569" width="4.7109375" style="1" customWidth="1"/>
    <col min="1570" max="1571" width="5" style="1" customWidth="1"/>
    <col min="1572" max="1580" width="4.7109375" style="1" customWidth="1"/>
    <col min="1581" max="1581" width="36.28515625" style="1" customWidth="1"/>
    <col min="1582" max="1792" width="11.42578125" style="1" customWidth="1"/>
    <col min="1793" max="1793" width="13.5703125" style="1" customWidth="1"/>
    <col min="1794" max="1794" width="8.85546875" style="1" customWidth="1"/>
    <col min="1795" max="1795" width="28.28515625" style="1" customWidth="1"/>
    <col min="1796" max="1796" width="9.28515625" style="1" customWidth="1"/>
    <col min="1797" max="1797" width="8.7109375" style="1" customWidth="1"/>
    <col min="1798" max="1801" width="4.7109375" style="1" customWidth="1"/>
    <col min="1802" max="1803" width="10.7109375" style="1" customWidth="1"/>
    <col min="1804" max="1807" width="4.7109375" style="1" customWidth="1"/>
    <col min="1808" max="1808" width="9.7109375" style="1" customWidth="1"/>
    <col min="1809" max="1812" width="4.7109375" style="1" customWidth="1"/>
    <col min="1813" max="1820" width="4.85546875" style="1" customWidth="1"/>
    <col min="1821" max="1821" width="4.7109375" style="1" customWidth="1"/>
    <col min="1822" max="1822" width="5.28515625" style="1" customWidth="1"/>
    <col min="1823" max="1825" width="4.7109375" style="1" customWidth="1"/>
    <col min="1826" max="1827" width="5" style="1" customWidth="1"/>
    <col min="1828" max="1836" width="4.7109375" style="1" customWidth="1"/>
    <col min="1837" max="1837" width="36.28515625" style="1" customWidth="1"/>
    <col min="1838" max="2048" width="11.42578125" style="1" customWidth="1"/>
    <col min="2049" max="2049" width="13.5703125" style="1" customWidth="1"/>
    <col min="2050" max="2050" width="8.85546875" style="1" customWidth="1"/>
    <col min="2051" max="2051" width="28.28515625" style="1" customWidth="1"/>
    <col min="2052" max="2052" width="9.28515625" style="1" customWidth="1"/>
    <col min="2053" max="2053" width="8.7109375" style="1" customWidth="1"/>
    <col min="2054" max="2057" width="4.7109375" style="1" customWidth="1"/>
    <col min="2058" max="2059" width="10.7109375" style="1" customWidth="1"/>
    <col min="2060" max="2063" width="4.7109375" style="1" customWidth="1"/>
    <col min="2064" max="2064" width="9.7109375" style="1" customWidth="1"/>
    <col min="2065" max="2068" width="4.7109375" style="1" customWidth="1"/>
    <col min="2069" max="2076" width="4.85546875" style="1" customWidth="1"/>
    <col min="2077" max="2077" width="4.7109375" style="1" customWidth="1"/>
    <col min="2078" max="2078" width="5.28515625" style="1" customWidth="1"/>
    <col min="2079" max="2081" width="4.7109375" style="1" customWidth="1"/>
    <col min="2082" max="2083" width="5" style="1" customWidth="1"/>
    <col min="2084" max="2092" width="4.7109375" style="1" customWidth="1"/>
    <col min="2093" max="2093" width="36.28515625" style="1" customWidth="1"/>
    <col min="2094" max="2304" width="11.42578125" style="1" customWidth="1"/>
    <col min="2305" max="2305" width="13.5703125" style="1" customWidth="1"/>
    <col min="2306" max="2306" width="8.85546875" style="1" customWidth="1"/>
    <col min="2307" max="2307" width="28.28515625" style="1" customWidth="1"/>
    <col min="2308" max="2308" width="9.28515625" style="1" customWidth="1"/>
    <col min="2309" max="2309" width="8.7109375" style="1" customWidth="1"/>
    <col min="2310" max="2313" width="4.7109375" style="1" customWidth="1"/>
    <col min="2314" max="2315" width="10.7109375" style="1" customWidth="1"/>
    <col min="2316" max="2319" width="4.7109375" style="1" customWidth="1"/>
    <col min="2320" max="2320" width="9.7109375" style="1" customWidth="1"/>
    <col min="2321" max="2324" width="4.7109375" style="1" customWidth="1"/>
    <col min="2325" max="2332" width="4.85546875" style="1" customWidth="1"/>
    <col min="2333" max="2333" width="4.7109375" style="1" customWidth="1"/>
    <col min="2334" max="2334" width="5.28515625" style="1" customWidth="1"/>
    <col min="2335" max="2337" width="4.7109375" style="1" customWidth="1"/>
    <col min="2338" max="2339" width="5" style="1" customWidth="1"/>
    <col min="2340" max="2348" width="4.7109375" style="1" customWidth="1"/>
    <col min="2349" max="2349" width="36.28515625" style="1" customWidth="1"/>
    <col min="2350" max="2560" width="11.42578125" style="1" customWidth="1"/>
    <col min="2561" max="2561" width="13.5703125" style="1" customWidth="1"/>
    <col min="2562" max="2562" width="8.85546875" style="1" customWidth="1"/>
    <col min="2563" max="2563" width="28.28515625" style="1" customWidth="1"/>
    <col min="2564" max="2564" width="9.28515625" style="1" customWidth="1"/>
    <col min="2565" max="2565" width="8.7109375" style="1" customWidth="1"/>
    <col min="2566" max="2569" width="4.7109375" style="1" customWidth="1"/>
    <col min="2570" max="2571" width="10.7109375" style="1" customWidth="1"/>
    <col min="2572" max="2575" width="4.7109375" style="1" customWidth="1"/>
    <col min="2576" max="2576" width="9.7109375" style="1" customWidth="1"/>
    <col min="2577" max="2580" width="4.7109375" style="1" customWidth="1"/>
    <col min="2581" max="2588" width="4.85546875" style="1" customWidth="1"/>
    <col min="2589" max="2589" width="4.7109375" style="1" customWidth="1"/>
    <col min="2590" max="2590" width="5.28515625" style="1" customWidth="1"/>
    <col min="2591" max="2593" width="4.7109375" style="1" customWidth="1"/>
    <col min="2594" max="2595" width="5" style="1" customWidth="1"/>
    <col min="2596" max="2604" width="4.7109375" style="1" customWidth="1"/>
    <col min="2605" max="2605" width="36.28515625" style="1" customWidth="1"/>
    <col min="2606" max="2816" width="11.42578125" style="1" customWidth="1"/>
    <col min="2817" max="2817" width="13.5703125" style="1" customWidth="1"/>
    <col min="2818" max="2818" width="8.85546875" style="1" customWidth="1"/>
    <col min="2819" max="2819" width="28.28515625" style="1" customWidth="1"/>
    <col min="2820" max="2820" width="9.28515625" style="1" customWidth="1"/>
    <col min="2821" max="2821" width="8.7109375" style="1" customWidth="1"/>
    <col min="2822" max="2825" width="4.7109375" style="1" customWidth="1"/>
    <col min="2826" max="2827" width="10.7109375" style="1" customWidth="1"/>
    <col min="2828" max="2831" width="4.7109375" style="1" customWidth="1"/>
    <col min="2832" max="2832" width="9.7109375" style="1" customWidth="1"/>
    <col min="2833" max="2836" width="4.7109375" style="1" customWidth="1"/>
    <col min="2837" max="2844" width="4.85546875" style="1" customWidth="1"/>
    <col min="2845" max="2845" width="4.7109375" style="1" customWidth="1"/>
    <col min="2846" max="2846" width="5.28515625" style="1" customWidth="1"/>
    <col min="2847" max="2849" width="4.7109375" style="1" customWidth="1"/>
    <col min="2850" max="2851" width="5" style="1" customWidth="1"/>
    <col min="2852" max="2860" width="4.7109375" style="1" customWidth="1"/>
    <col min="2861" max="2861" width="36.28515625" style="1" customWidth="1"/>
    <col min="2862" max="3072" width="11.42578125" style="1" customWidth="1"/>
    <col min="3073" max="3073" width="13.5703125" style="1" customWidth="1"/>
    <col min="3074" max="3074" width="8.85546875" style="1" customWidth="1"/>
    <col min="3075" max="3075" width="28.28515625" style="1" customWidth="1"/>
    <col min="3076" max="3076" width="9.28515625" style="1" customWidth="1"/>
    <col min="3077" max="3077" width="8.7109375" style="1" customWidth="1"/>
    <col min="3078" max="3081" width="4.7109375" style="1" customWidth="1"/>
    <col min="3082" max="3083" width="10.7109375" style="1" customWidth="1"/>
    <col min="3084" max="3087" width="4.7109375" style="1" customWidth="1"/>
    <col min="3088" max="3088" width="9.7109375" style="1" customWidth="1"/>
    <col min="3089" max="3092" width="4.7109375" style="1" customWidth="1"/>
    <col min="3093" max="3100" width="4.85546875" style="1" customWidth="1"/>
    <col min="3101" max="3101" width="4.7109375" style="1" customWidth="1"/>
    <col min="3102" max="3102" width="5.28515625" style="1" customWidth="1"/>
    <col min="3103" max="3105" width="4.7109375" style="1" customWidth="1"/>
    <col min="3106" max="3107" width="5" style="1" customWidth="1"/>
    <col min="3108" max="3116" width="4.7109375" style="1" customWidth="1"/>
    <col min="3117" max="3117" width="36.28515625" style="1" customWidth="1"/>
    <col min="3118" max="3328" width="11.42578125" style="1" customWidth="1"/>
    <col min="3329" max="3329" width="13.5703125" style="1" customWidth="1"/>
    <col min="3330" max="3330" width="8.85546875" style="1" customWidth="1"/>
    <col min="3331" max="3331" width="28.28515625" style="1" customWidth="1"/>
    <col min="3332" max="3332" width="9.28515625" style="1" customWidth="1"/>
    <col min="3333" max="3333" width="8.7109375" style="1" customWidth="1"/>
    <col min="3334" max="3337" width="4.7109375" style="1" customWidth="1"/>
    <col min="3338" max="3339" width="10.7109375" style="1" customWidth="1"/>
    <col min="3340" max="3343" width="4.7109375" style="1" customWidth="1"/>
    <col min="3344" max="3344" width="9.7109375" style="1" customWidth="1"/>
    <col min="3345" max="3348" width="4.7109375" style="1" customWidth="1"/>
    <col min="3349" max="3356" width="4.85546875" style="1" customWidth="1"/>
    <col min="3357" max="3357" width="4.7109375" style="1" customWidth="1"/>
    <col min="3358" max="3358" width="5.28515625" style="1" customWidth="1"/>
    <col min="3359" max="3361" width="4.7109375" style="1" customWidth="1"/>
    <col min="3362" max="3363" width="5" style="1" customWidth="1"/>
    <col min="3364" max="3372" width="4.7109375" style="1" customWidth="1"/>
    <col min="3373" max="3373" width="36.28515625" style="1" customWidth="1"/>
    <col min="3374" max="3584" width="11.42578125" style="1" customWidth="1"/>
    <col min="3585" max="3585" width="13.5703125" style="1" customWidth="1"/>
    <col min="3586" max="3586" width="8.85546875" style="1" customWidth="1"/>
    <col min="3587" max="3587" width="28.28515625" style="1" customWidth="1"/>
    <col min="3588" max="3588" width="9.28515625" style="1" customWidth="1"/>
    <col min="3589" max="3589" width="8.7109375" style="1" customWidth="1"/>
    <col min="3590" max="3593" width="4.7109375" style="1" customWidth="1"/>
    <col min="3594" max="3595" width="10.7109375" style="1" customWidth="1"/>
    <col min="3596" max="3599" width="4.7109375" style="1" customWidth="1"/>
    <col min="3600" max="3600" width="9.7109375" style="1" customWidth="1"/>
    <col min="3601" max="3604" width="4.7109375" style="1" customWidth="1"/>
    <col min="3605" max="3612" width="4.85546875" style="1" customWidth="1"/>
    <col min="3613" max="3613" width="4.7109375" style="1" customWidth="1"/>
    <col min="3614" max="3614" width="5.28515625" style="1" customWidth="1"/>
    <col min="3615" max="3617" width="4.7109375" style="1" customWidth="1"/>
    <col min="3618" max="3619" width="5" style="1" customWidth="1"/>
    <col min="3620" max="3628" width="4.7109375" style="1" customWidth="1"/>
    <col min="3629" max="3629" width="36.28515625" style="1" customWidth="1"/>
    <col min="3630" max="3840" width="11.42578125" style="1" customWidth="1"/>
    <col min="3841" max="3841" width="13.5703125" style="1" customWidth="1"/>
    <col min="3842" max="3842" width="8.85546875" style="1" customWidth="1"/>
    <col min="3843" max="3843" width="28.28515625" style="1" customWidth="1"/>
    <col min="3844" max="3844" width="9.28515625" style="1" customWidth="1"/>
    <col min="3845" max="3845" width="8.7109375" style="1" customWidth="1"/>
    <col min="3846" max="3849" width="4.7109375" style="1" customWidth="1"/>
    <col min="3850" max="3851" width="10.7109375" style="1" customWidth="1"/>
    <col min="3852" max="3855" width="4.7109375" style="1" customWidth="1"/>
    <col min="3856" max="3856" width="9.7109375" style="1" customWidth="1"/>
    <col min="3857" max="3860" width="4.7109375" style="1" customWidth="1"/>
    <col min="3861" max="3868" width="4.85546875" style="1" customWidth="1"/>
    <col min="3869" max="3869" width="4.7109375" style="1" customWidth="1"/>
    <col min="3870" max="3870" width="5.28515625" style="1" customWidth="1"/>
    <col min="3871" max="3873" width="4.7109375" style="1" customWidth="1"/>
    <col min="3874" max="3875" width="5" style="1" customWidth="1"/>
    <col min="3876" max="3884" width="4.7109375" style="1" customWidth="1"/>
    <col min="3885" max="3885" width="36.28515625" style="1" customWidth="1"/>
    <col min="3886" max="4096" width="11.42578125" style="1" customWidth="1"/>
    <col min="4097" max="4097" width="13.5703125" style="1" customWidth="1"/>
    <col min="4098" max="4098" width="8.85546875" style="1" customWidth="1"/>
    <col min="4099" max="4099" width="28.28515625" style="1" customWidth="1"/>
    <col min="4100" max="4100" width="9.28515625" style="1" customWidth="1"/>
    <col min="4101" max="4101" width="8.7109375" style="1" customWidth="1"/>
    <col min="4102" max="4105" width="4.7109375" style="1" customWidth="1"/>
    <col min="4106" max="4107" width="10.7109375" style="1" customWidth="1"/>
    <col min="4108" max="4111" width="4.7109375" style="1" customWidth="1"/>
    <col min="4112" max="4112" width="9.7109375" style="1" customWidth="1"/>
    <col min="4113" max="4116" width="4.7109375" style="1" customWidth="1"/>
    <col min="4117" max="4124" width="4.85546875" style="1" customWidth="1"/>
    <col min="4125" max="4125" width="4.7109375" style="1" customWidth="1"/>
    <col min="4126" max="4126" width="5.28515625" style="1" customWidth="1"/>
    <col min="4127" max="4129" width="4.7109375" style="1" customWidth="1"/>
    <col min="4130" max="4131" width="5" style="1" customWidth="1"/>
    <col min="4132" max="4140" width="4.7109375" style="1" customWidth="1"/>
    <col min="4141" max="4141" width="36.28515625" style="1" customWidth="1"/>
    <col min="4142" max="4352" width="11.42578125" style="1" customWidth="1"/>
    <col min="4353" max="4353" width="13.5703125" style="1" customWidth="1"/>
    <col min="4354" max="4354" width="8.85546875" style="1" customWidth="1"/>
    <col min="4355" max="4355" width="28.28515625" style="1" customWidth="1"/>
    <col min="4356" max="4356" width="9.28515625" style="1" customWidth="1"/>
    <col min="4357" max="4357" width="8.7109375" style="1" customWidth="1"/>
    <col min="4358" max="4361" width="4.7109375" style="1" customWidth="1"/>
    <col min="4362" max="4363" width="10.7109375" style="1" customWidth="1"/>
    <col min="4364" max="4367" width="4.7109375" style="1" customWidth="1"/>
    <col min="4368" max="4368" width="9.7109375" style="1" customWidth="1"/>
    <col min="4369" max="4372" width="4.7109375" style="1" customWidth="1"/>
    <col min="4373" max="4380" width="4.85546875" style="1" customWidth="1"/>
    <col min="4381" max="4381" width="4.7109375" style="1" customWidth="1"/>
    <col min="4382" max="4382" width="5.28515625" style="1" customWidth="1"/>
    <col min="4383" max="4385" width="4.7109375" style="1" customWidth="1"/>
    <col min="4386" max="4387" width="5" style="1" customWidth="1"/>
    <col min="4388" max="4396" width="4.7109375" style="1" customWidth="1"/>
    <col min="4397" max="4397" width="36.28515625" style="1" customWidth="1"/>
    <col min="4398" max="4608" width="11.42578125" style="1" customWidth="1"/>
    <col min="4609" max="4609" width="13.5703125" style="1" customWidth="1"/>
    <col min="4610" max="4610" width="8.85546875" style="1" customWidth="1"/>
    <col min="4611" max="4611" width="28.28515625" style="1" customWidth="1"/>
    <col min="4612" max="4612" width="9.28515625" style="1" customWidth="1"/>
    <col min="4613" max="4613" width="8.7109375" style="1" customWidth="1"/>
    <col min="4614" max="4617" width="4.7109375" style="1" customWidth="1"/>
    <col min="4618" max="4619" width="10.7109375" style="1" customWidth="1"/>
    <col min="4620" max="4623" width="4.7109375" style="1" customWidth="1"/>
    <col min="4624" max="4624" width="9.7109375" style="1" customWidth="1"/>
    <col min="4625" max="4628" width="4.7109375" style="1" customWidth="1"/>
    <col min="4629" max="4636" width="4.85546875" style="1" customWidth="1"/>
    <col min="4637" max="4637" width="4.7109375" style="1" customWidth="1"/>
    <col min="4638" max="4638" width="5.28515625" style="1" customWidth="1"/>
    <col min="4639" max="4641" width="4.7109375" style="1" customWidth="1"/>
    <col min="4642" max="4643" width="5" style="1" customWidth="1"/>
    <col min="4644" max="4652" width="4.7109375" style="1" customWidth="1"/>
    <col min="4653" max="4653" width="36.28515625" style="1" customWidth="1"/>
    <col min="4654" max="4864" width="11.42578125" style="1" customWidth="1"/>
    <col min="4865" max="4865" width="13.5703125" style="1" customWidth="1"/>
    <col min="4866" max="4866" width="8.85546875" style="1" customWidth="1"/>
    <col min="4867" max="4867" width="28.28515625" style="1" customWidth="1"/>
    <col min="4868" max="4868" width="9.28515625" style="1" customWidth="1"/>
    <col min="4869" max="4869" width="8.7109375" style="1" customWidth="1"/>
    <col min="4870" max="4873" width="4.7109375" style="1" customWidth="1"/>
    <col min="4874" max="4875" width="10.7109375" style="1" customWidth="1"/>
    <col min="4876" max="4879" width="4.7109375" style="1" customWidth="1"/>
    <col min="4880" max="4880" width="9.7109375" style="1" customWidth="1"/>
    <col min="4881" max="4884" width="4.7109375" style="1" customWidth="1"/>
    <col min="4885" max="4892" width="4.85546875" style="1" customWidth="1"/>
    <col min="4893" max="4893" width="4.7109375" style="1" customWidth="1"/>
    <col min="4894" max="4894" width="5.28515625" style="1" customWidth="1"/>
    <col min="4895" max="4897" width="4.7109375" style="1" customWidth="1"/>
    <col min="4898" max="4899" width="5" style="1" customWidth="1"/>
    <col min="4900" max="4908" width="4.7109375" style="1" customWidth="1"/>
    <col min="4909" max="4909" width="36.28515625" style="1" customWidth="1"/>
    <col min="4910" max="5120" width="11.42578125" style="1" customWidth="1"/>
    <col min="5121" max="5121" width="13.5703125" style="1" customWidth="1"/>
    <col min="5122" max="5122" width="8.85546875" style="1" customWidth="1"/>
    <col min="5123" max="5123" width="28.28515625" style="1" customWidth="1"/>
    <col min="5124" max="5124" width="9.28515625" style="1" customWidth="1"/>
    <col min="5125" max="5125" width="8.7109375" style="1" customWidth="1"/>
    <col min="5126" max="5129" width="4.7109375" style="1" customWidth="1"/>
    <col min="5130" max="5131" width="10.7109375" style="1" customWidth="1"/>
    <col min="5132" max="5135" width="4.7109375" style="1" customWidth="1"/>
    <col min="5136" max="5136" width="9.7109375" style="1" customWidth="1"/>
    <col min="5137" max="5140" width="4.7109375" style="1" customWidth="1"/>
    <col min="5141" max="5148" width="4.85546875" style="1" customWidth="1"/>
    <col min="5149" max="5149" width="4.7109375" style="1" customWidth="1"/>
    <col min="5150" max="5150" width="5.28515625" style="1" customWidth="1"/>
    <col min="5151" max="5153" width="4.7109375" style="1" customWidth="1"/>
    <col min="5154" max="5155" width="5" style="1" customWidth="1"/>
    <col min="5156" max="5164" width="4.7109375" style="1" customWidth="1"/>
    <col min="5165" max="5165" width="36.28515625" style="1" customWidth="1"/>
    <col min="5166" max="5376" width="11.42578125" style="1" customWidth="1"/>
    <col min="5377" max="5377" width="13.5703125" style="1" customWidth="1"/>
    <col min="5378" max="5378" width="8.85546875" style="1" customWidth="1"/>
    <col min="5379" max="5379" width="28.28515625" style="1" customWidth="1"/>
    <col min="5380" max="5380" width="9.28515625" style="1" customWidth="1"/>
    <col min="5381" max="5381" width="8.7109375" style="1" customWidth="1"/>
    <col min="5382" max="5385" width="4.7109375" style="1" customWidth="1"/>
    <col min="5386" max="5387" width="10.7109375" style="1" customWidth="1"/>
    <col min="5388" max="5391" width="4.7109375" style="1" customWidth="1"/>
    <col min="5392" max="5392" width="9.7109375" style="1" customWidth="1"/>
    <col min="5393" max="5396" width="4.7109375" style="1" customWidth="1"/>
    <col min="5397" max="5404" width="4.85546875" style="1" customWidth="1"/>
    <col min="5405" max="5405" width="4.7109375" style="1" customWidth="1"/>
    <col min="5406" max="5406" width="5.28515625" style="1" customWidth="1"/>
    <col min="5407" max="5409" width="4.7109375" style="1" customWidth="1"/>
    <col min="5410" max="5411" width="5" style="1" customWidth="1"/>
    <col min="5412" max="5420" width="4.7109375" style="1" customWidth="1"/>
    <col min="5421" max="5421" width="36.28515625" style="1" customWidth="1"/>
    <col min="5422" max="5632" width="11.42578125" style="1" customWidth="1"/>
    <col min="5633" max="5633" width="13.5703125" style="1" customWidth="1"/>
    <col min="5634" max="5634" width="8.85546875" style="1" customWidth="1"/>
    <col min="5635" max="5635" width="28.28515625" style="1" customWidth="1"/>
    <col min="5636" max="5636" width="9.28515625" style="1" customWidth="1"/>
    <col min="5637" max="5637" width="8.7109375" style="1" customWidth="1"/>
    <col min="5638" max="5641" width="4.7109375" style="1" customWidth="1"/>
    <col min="5642" max="5643" width="10.7109375" style="1" customWidth="1"/>
    <col min="5644" max="5647" width="4.7109375" style="1" customWidth="1"/>
    <col min="5648" max="5648" width="9.7109375" style="1" customWidth="1"/>
    <col min="5649" max="5652" width="4.7109375" style="1" customWidth="1"/>
    <col min="5653" max="5660" width="4.85546875" style="1" customWidth="1"/>
    <col min="5661" max="5661" width="4.7109375" style="1" customWidth="1"/>
    <col min="5662" max="5662" width="5.28515625" style="1" customWidth="1"/>
    <col min="5663" max="5665" width="4.7109375" style="1" customWidth="1"/>
    <col min="5666" max="5667" width="5" style="1" customWidth="1"/>
    <col min="5668" max="5676" width="4.7109375" style="1" customWidth="1"/>
    <col min="5677" max="5677" width="36.28515625" style="1" customWidth="1"/>
    <col min="5678" max="5888" width="11.42578125" style="1" customWidth="1"/>
    <col min="5889" max="5889" width="13.5703125" style="1" customWidth="1"/>
    <col min="5890" max="5890" width="8.85546875" style="1" customWidth="1"/>
    <col min="5891" max="5891" width="28.28515625" style="1" customWidth="1"/>
    <col min="5892" max="5892" width="9.28515625" style="1" customWidth="1"/>
    <col min="5893" max="5893" width="8.7109375" style="1" customWidth="1"/>
    <col min="5894" max="5897" width="4.7109375" style="1" customWidth="1"/>
    <col min="5898" max="5899" width="10.7109375" style="1" customWidth="1"/>
    <col min="5900" max="5903" width="4.7109375" style="1" customWidth="1"/>
    <col min="5904" max="5904" width="9.7109375" style="1" customWidth="1"/>
    <col min="5905" max="5908" width="4.7109375" style="1" customWidth="1"/>
    <col min="5909" max="5916" width="4.85546875" style="1" customWidth="1"/>
    <col min="5917" max="5917" width="4.7109375" style="1" customWidth="1"/>
    <col min="5918" max="5918" width="5.28515625" style="1" customWidth="1"/>
    <col min="5919" max="5921" width="4.7109375" style="1" customWidth="1"/>
    <col min="5922" max="5923" width="5" style="1" customWidth="1"/>
    <col min="5924" max="5932" width="4.7109375" style="1" customWidth="1"/>
    <col min="5933" max="5933" width="36.28515625" style="1" customWidth="1"/>
    <col min="5934" max="6144" width="11.42578125" style="1" customWidth="1"/>
    <col min="6145" max="6145" width="13.5703125" style="1" customWidth="1"/>
    <col min="6146" max="6146" width="8.85546875" style="1" customWidth="1"/>
    <col min="6147" max="6147" width="28.28515625" style="1" customWidth="1"/>
    <col min="6148" max="6148" width="9.28515625" style="1" customWidth="1"/>
    <col min="6149" max="6149" width="8.7109375" style="1" customWidth="1"/>
    <col min="6150" max="6153" width="4.7109375" style="1" customWidth="1"/>
    <col min="6154" max="6155" width="10.7109375" style="1" customWidth="1"/>
    <col min="6156" max="6159" width="4.7109375" style="1" customWidth="1"/>
    <col min="6160" max="6160" width="9.7109375" style="1" customWidth="1"/>
    <col min="6161" max="6164" width="4.7109375" style="1" customWidth="1"/>
    <col min="6165" max="6172" width="4.85546875" style="1" customWidth="1"/>
    <col min="6173" max="6173" width="4.7109375" style="1" customWidth="1"/>
    <col min="6174" max="6174" width="5.28515625" style="1" customWidth="1"/>
    <col min="6175" max="6177" width="4.7109375" style="1" customWidth="1"/>
    <col min="6178" max="6179" width="5" style="1" customWidth="1"/>
    <col min="6180" max="6188" width="4.7109375" style="1" customWidth="1"/>
    <col min="6189" max="6189" width="36.28515625" style="1" customWidth="1"/>
    <col min="6190" max="6400" width="11.42578125" style="1" customWidth="1"/>
    <col min="6401" max="6401" width="13.5703125" style="1" customWidth="1"/>
    <col min="6402" max="6402" width="8.85546875" style="1" customWidth="1"/>
    <col min="6403" max="6403" width="28.28515625" style="1" customWidth="1"/>
    <col min="6404" max="6404" width="9.28515625" style="1" customWidth="1"/>
    <col min="6405" max="6405" width="8.7109375" style="1" customWidth="1"/>
    <col min="6406" max="6409" width="4.7109375" style="1" customWidth="1"/>
    <col min="6410" max="6411" width="10.7109375" style="1" customWidth="1"/>
    <col min="6412" max="6415" width="4.7109375" style="1" customWidth="1"/>
    <col min="6416" max="6416" width="9.7109375" style="1" customWidth="1"/>
    <col min="6417" max="6420" width="4.7109375" style="1" customWidth="1"/>
    <col min="6421" max="6428" width="4.85546875" style="1" customWidth="1"/>
    <col min="6429" max="6429" width="4.7109375" style="1" customWidth="1"/>
    <col min="6430" max="6430" width="5.28515625" style="1" customWidth="1"/>
    <col min="6431" max="6433" width="4.7109375" style="1" customWidth="1"/>
    <col min="6434" max="6435" width="5" style="1" customWidth="1"/>
    <col min="6436" max="6444" width="4.7109375" style="1" customWidth="1"/>
    <col min="6445" max="6445" width="36.28515625" style="1" customWidth="1"/>
    <col min="6446" max="6656" width="11.42578125" style="1" customWidth="1"/>
    <col min="6657" max="6657" width="13.5703125" style="1" customWidth="1"/>
    <col min="6658" max="6658" width="8.85546875" style="1" customWidth="1"/>
    <col min="6659" max="6659" width="28.28515625" style="1" customWidth="1"/>
    <col min="6660" max="6660" width="9.28515625" style="1" customWidth="1"/>
    <col min="6661" max="6661" width="8.7109375" style="1" customWidth="1"/>
    <col min="6662" max="6665" width="4.7109375" style="1" customWidth="1"/>
    <col min="6666" max="6667" width="10.7109375" style="1" customWidth="1"/>
    <col min="6668" max="6671" width="4.7109375" style="1" customWidth="1"/>
    <col min="6672" max="6672" width="9.7109375" style="1" customWidth="1"/>
    <col min="6673" max="6676" width="4.7109375" style="1" customWidth="1"/>
    <col min="6677" max="6684" width="4.85546875" style="1" customWidth="1"/>
    <col min="6685" max="6685" width="4.7109375" style="1" customWidth="1"/>
    <col min="6686" max="6686" width="5.28515625" style="1" customWidth="1"/>
    <col min="6687" max="6689" width="4.7109375" style="1" customWidth="1"/>
    <col min="6690" max="6691" width="5" style="1" customWidth="1"/>
    <col min="6692" max="6700" width="4.7109375" style="1" customWidth="1"/>
    <col min="6701" max="6701" width="36.28515625" style="1" customWidth="1"/>
    <col min="6702" max="6912" width="11.42578125" style="1" customWidth="1"/>
    <col min="6913" max="6913" width="13.5703125" style="1" customWidth="1"/>
    <col min="6914" max="6914" width="8.85546875" style="1" customWidth="1"/>
    <col min="6915" max="6915" width="28.28515625" style="1" customWidth="1"/>
    <col min="6916" max="6916" width="9.28515625" style="1" customWidth="1"/>
    <col min="6917" max="6917" width="8.7109375" style="1" customWidth="1"/>
    <col min="6918" max="6921" width="4.7109375" style="1" customWidth="1"/>
    <col min="6922" max="6923" width="10.7109375" style="1" customWidth="1"/>
    <col min="6924" max="6927" width="4.7109375" style="1" customWidth="1"/>
    <col min="6928" max="6928" width="9.7109375" style="1" customWidth="1"/>
    <col min="6929" max="6932" width="4.7109375" style="1" customWidth="1"/>
    <col min="6933" max="6940" width="4.85546875" style="1" customWidth="1"/>
    <col min="6941" max="6941" width="4.7109375" style="1" customWidth="1"/>
    <col min="6942" max="6942" width="5.28515625" style="1" customWidth="1"/>
    <col min="6943" max="6945" width="4.7109375" style="1" customWidth="1"/>
    <col min="6946" max="6947" width="5" style="1" customWidth="1"/>
    <col min="6948" max="6956" width="4.7109375" style="1" customWidth="1"/>
    <col min="6957" max="6957" width="36.28515625" style="1" customWidth="1"/>
    <col min="6958" max="7168" width="11.42578125" style="1" customWidth="1"/>
    <col min="7169" max="7169" width="13.5703125" style="1" customWidth="1"/>
    <col min="7170" max="7170" width="8.85546875" style="1" customWidth="1"/>
    <col min="7171" max="7171" width="28.28515625" style="1" customWidth="1"/>
    <col min="7172" max="7172" width="9.28515625" style="1" customWidth="1"/>
    <col min="7173" max="7173" width="8.7109375" style="1" customWidth="1"/>
    <col min="7174" max="7177" width="4.7109375" style="1" customWidth="1"/>
    <col min="7178" max="7179" width="10.7109375" style="1" customWidth="1"/>
    <col min="7180" max="7183" width="4.7109375" style="1" customWidth="1"/>
    <col min="7184" max="7184" width="9.7109375" style="1" customWidth="1"/>
    <col min="7185" max="7188" width="4.7109375" style="1" customWidth="1"/>
    <col min="7189" max="7196" width="4.85546875" style="1" customWidth="1"/>
    <col min="7197" max="7197" width="4.7109375" style="1" customWidth="1"/>
    <col min="7198" max="7198" width="5.28515625" style="1" customWidth="1"/>
    <col min="7199" max="7201" width="4.7109375" style="1" customWidth="1"/>
    <col min="7202" max="7203" width="5" style="1" customWidth="1"/>
    <col min="7204" max="7212" width="4.7109375" style="1" customWidth="1"/>
    <col min="7213" max="7213" width="36.28515625" style="1" customWidth="1"/>
    <col min="7214" max="7424" width="11.42578125" style="1" customWidth="1"/>
    <col min="7425" max="7425" width="13.5703125" style="1" customWidth="1"/>
    <col min="7426" max="7426" width="8.85546875" style="1" customWidth="1"/>
    <col min="7427" max="7427" width="28.28515625" style="1" customWidth="1"/>
    <col min="7428" max="7428" width="9.28515625" style="1" customWidth="1"/>
    <col min="7429" max="7429" width="8.7109375" style="1" customWidth="1"/>
    <col min="7430" max="7433" width="4.7109375" style="1" customWidth="1"/>
    <col min="7434" max="7435" width="10.7109375" style="1" customWidth="1"/>
    <col min="7436" max="7439" width="4.7109375" style="1" customWidth="1"/>
    <col min="7440" max="7440" width="9.7109375" style="1" customWidth="1"/>
    <col min="7441" max="7444" width="4.7109375" style="1" customWidth="1"/>
    <col min="7445" max="7452" width="4.85546875" style="1" customWidth="1"/>
    <col min="7453" max="7453" width="4.7109375" style="1" customWidth="1"/>
    <col min="7454" max="7454" width="5.28515625" style="1" customWidth="1"/>
    <col min="7455" max="7457" width="4.7109375" style="1" customWidth="1"/>
    <col min="7458" max="7459" width="5" style="1" customWidth="1"/>
    <col min="7460" max="7468" width="4.7109375" style="1" customWidth="1"/>
    <col min="7469" max="7469" width="36.28515625" style="1" customWidth="1"/>
    <col min="7470" max="7680" width="11.42578125" style="1" customWidth="1"/>
    <col min="7681" max="7681" width="13.5703125" style="1" customWidth="1"/>
    <col min="7682" max="7682" width="8.85546875" style="1" customWidth="1"/>
    <col min="7683" max="7683" width="28.28515625" style="1" customWidth="1"/>
    <col min="7684" max="7684" width="9.28515625" style="1" customWidth="1"/>
    <col min="7685" max="7685" width="8.7109375" style="1" customWidth="1"/>
    <col min="7686" max="7689" width="4.7109375" style="1" customWidth="1"/>
    <col min="7690" max="7691" width="10.7109375" style="1" customWidth="1"/>
    <col min="7692" max="7695" width="4.7109375" style="1" customWidth="1"/>
    <col min="7696" max="7696" width="9.7109375" style="1" customWidth="1"/>
    <col min="7697" max="7700" width="4.7109375" style="1" customWidth="1"/>
    <col min="7701" max="7708" width="4.85546875" style="1" customWidth="1"/>
    <col min="7709" max="7709" width="4.7109375" style="1" customWidth="1"/>
    <col min="7710" max="7710" width="5.28515625" style="1" customWidth="1"/>
    <col min="7711" max="7713" width="4.7109375" style="1" customWidth="1"/>
    <col min="7714" max="7715" width="5" style="1" customWidth="1"/>
    <col min="7716" max="7724" width="4.7109375" style="1" customWidth="1"/>
    <col min="7725" max="7725" width="36.28515625" style="1" customWidth="1"/>
    <col min="7726" max="7936" width="11.42578125" style="1" customWidth="1"/>
    <col min="7937" max="7937" width="13.5703125" style="1" customWidth="1"/>
    <col min="7938" max="7938" width="8.85546875" style="1" customWidth="1"/>
    <col min="7939" max="7939" width="28.28515625" style="1" customWidth="1"/>
    <col min="7940" max="7940" width="9.28515625" style="1" customWidth="1"/>
    <col min="7941" max="7941" width="8.7109375" style="1" customWidth="1"/>
    <col min="7942" max="7945" width="4.7109375" style="1" customWidth="1"/>
    <col min="7946" max="7947" width="10.7109375" style="1" customWidth="1"/>
    <col min="7948" max="7951" width="4.7109375" style="1" customWidth="1"/>
    <col min="7952" max="7952" width="9.7109375" style="1" customWidth="1"/>
    <col min="7953" max="7956" width="4.7109375" style="1" customWidth="1"/>
    <col min="7957" max="7964" width="4.85546875" style="1" customWidth="1"/>
    <col min="7965" max="7965" width="4.7109375" style="1" customWidth="1"/>
    <col min="7966" max="7966" width="5.28515625" style="1" customWidth="1"/>
    <col min="7967" max="7969" width="4.7109375" style="1" customWidth="1"/>
    <col min="7970" max="7971" width="5" style="1" customWidth="1"/>
    <col min="7972" max="7980" width="4.7109375" style="1" customWidth="1"/>
    <col min="7981" max="7981" width="36.28515625" style="1" customWidth="1"/>
    <col min="7982" max="8192" width="11.42578125" style="1" customWidth="1"/>
    <col min="8193" max="8193" width="13.5703125" style="1" customWidth="1"/>
    <col min="8194" max="8194" width="8.85546875" style="1" customWidth="1"/>
    <col min="8195" max="8195" width="28.28515625" style="1" customWidth="1"/>
    <col min="8196" max="8196" width="9.28515625" style="1" customWidth="1"/>
    <col min="8197" max="8197" width="8.7109375" style="1" customWidth="1"/>
    <col min="8198" max="8201" width="4.7109375" style="1" customWidth="1"/>
    <col min="8202" max="8203" width="10.7109375" style="1" customWidth="1"/>
    <col min="8204" max="8207" width="4.7109375" style="1" customWidth="1"/>
    <col min="8208" max="8208" width="9.7109375" style="1" customWidth="1"/>
    <col min="8209" max="8212" width="4.7109375" style="1" customWidth="1"/>
    <col min="8213" max="8220" width="4.85546875" style="1" customWidth="1"/>
    <col min="8221" max="8221" width="4.7109375" style="1" customWidth="1"/>
    <col min="8222" max="8222" width="5.28515625" style="1" customWidth="1"/>
    <col min="8223" max="8225" width="4.7109375" style="1" customWidth="1"/>
    <col min="8226" max="8227" width="5" style="1" customWidth="1"/>
    <col min="8228" max="8236" width="4.7109375" style="1" customWidth="1"/>
    <col min="8237" max="8237" width="36.28515625" style="1" customWidth="1"/>
    <col min="8238" max="8448" width="11.42578125" style="1" customWidth="1"/>
    <col min="8449" max="8449" width="13.5703125" style="1" customWidth="1"/>
    <col min="8450" max="8450" width="8.85546875" style="1" customWidth="1"/>
    <col min="8451" max="8451" width="28.28515625" style="1" customWidth="1"/>
    <col min="8452" max="8452" width="9.28515625" style="1" customWidth="1"/>
    <col min="8453" max="8453" width="8.7109375" style="1" customWidth="1"/>
    <col min="8454" max="8457" width="4.7109375" style="1" customWidth="1"/>
    <col min="8458" max="8459" width="10.7109375" style="1" customWidth="1"/>
    <col min="8460" max="8463" width="4.7109375" style="1" customWidth="1"/>
    <col min="8464" max="8464" width="9.7109375" style="1" customWidth="1"/>
    <col min="8465" max="8468" width="4.7109375" style="1" customWidth="1"/>
    <col min="8469" max="8476" width="4.85546875" style="1" customWidth="1"/>
    <col min="8477" max="8477" width="4.7109375" style="1" customWidth="1"/>
    <col min="8478" max="8478" width="5.28515625" style="1" customWidth="1"/>
    <col min="8479" max="8481" width="4.7109375" style="1" customWidth="1"/>
    <col min="8482" max="8483" width="5" style="1" customWidth="1"/>
    <col min="8484" max="8492" width="4.7109375" style="1" customWidth="1"/>
    <col min="8493" max="8493" width="36.28515625" style="1" customWidth="1"/>
    <col min="8494" max="8704" width="11.42578125" style="1" customWidth="1"/>
    <col min="8705" max="8705" width="13.5703125" style="1" customWidth="1"/>
    <col min="8706" max="8706" width="8.85546875" style="1" customWidth="1"/>
    <col min="8707" max="8707" width="28.28515625" style="1" customWidth="1"/>
    <col min="8708" max="8708" width="9.28515625" style="1" customWidth="1"/>
    <col min="8709" max="8709" width="8.7109375" style="1" customWidth="1"/>
    <col min="8710" max="8713" width="4.7109375" style="1" customWidth="1"/>
    <col min="8714" max="8715" width="10.7109375" style="1" customWidth="1"/>
    <col min="8716" max="8719" width="4.7109375" style="1" customWidth="1"/>
    <col min="8720" max="8720" width="9.7109375" style="1" customWidth="1"/>
    <col min="8721" max="8724" width="4.7109375" style="1" customWidth="1"/>
    <col min="8725" max="8732" width="4.85546875" style="1" customWidth="1"/>
    <col min="8733" max="8733" width="4.7109375" style="1" customWidth="1"/>
    <col min="8734" max="8734" width="5.28515625" style="1" customWidth="1"/>
    <col min="8735" max="8737" width="4.7109375" style="1" customWidth="1"/>
    <col min="8738" max="8739" width="5" style="1" customWidth="1"/>
    <col min="8740" max="8748" width="4.7109375" style="1" customWidth="1"/>
    <col min="8749" max="8749" width="36.28515625" style="1" customWidth="1"/>
    <col min="8750" max="8960" width="11.42578125" style="1" customWidth="1"/>
    <col min="8961" max="8961" width="13.5703125" style="1" customWidth="1"/>
    <col min="8962" max="8962" width="8.85546875" style="1" customWidth="1"/>
    <col min="8963" max="8963" width="28.28515625" style="1" customWidth="1"/>
    <col min="8964" max="8964" width="9.28515625" style="1" customWidth="1"/>
    <col min="8965" max="8965" width="8.7109375" style="1" customWidth="1"/>
    <col min="8966" max="8969" width="4.7109375" style="1" customWidth="1"/>
    <col min="8970" max="8971" width="10.7109375" style="1" customWidth="1"/>
    <col min="8972" max="8975" width="4.7109375" style="1" customWidth="1"/>
    <col min="8976" max="8976" width="9.7109375" style="1" customWidth="1"/>
    <col min="8977" max="8980" width="4.7109375" style="1" customWidth="1"/>
    <col min="8981" max="8988" width="4.85546875" style="1" customWidth="1"/>
    <col min="8989" max="8989" width="4.7109375" style="1" customWidth="1"/>
    <col min="8990" max="8990" width="5.28515625" style="1" customWidth="1"/>
    <col min="8991" max="8993" width="4.7109375" style="1" customWidth="1"/>
    <col min="8994" max="8995" width="5" style="1" customWidth="1"/>
    <col min="8996" max="9004" width="4.7109375" style="1" customWidth="1"/>
    <col min="9005" max="9005" width="36.28515625" style="1" customWidth="1"/>
    <col min="9006" max="9216" width="11.42578125" style="1" customWidth="1"/>
    <col min="9217" max="9217" width="13.5703125" style="1" customWidth="1"/>
    <col min="9218" max="9218" width="8.85546875" style="1" customWidth="1"/>
    <col min="9219" max="9219" width="28.28515625" style="1" customWidth="1"/>
    <col min="9220" max="9220" width="9.28515625" style="1" customWidth="1"/>
    <col min="9221" max="9221" width="8.7109375" style="1" customWidth="1"/>
    <col min="9222" max="9225" width="4.7109375" style="1" customWidth="1"/>
    <col min="9226" max="9227" width="10.7109375" style="1" customWidth="1"/>
    <col min="9228" max="9231" width="4.7109375" style="1" customWidth="1"/>
    <col min="9232" max="9232" width="9.7109375" style="1" customWidth="1"/>
    <col min="9233" max="9236" width="4.7109375" style="1" customWidth="1"/>
    <col min="9237" max="9244" width="4.85546875" style="1" customWidth="1"/>
    <col min="9245" max="9245" width="4.7109375" style="1" customWidth="1"/>
    <col min="9246" max="9246" width="5.28515625" style="1" customWidth="1"/>
    <col min="9247" max="9249" width="4.7109375" style="1" customWidth="1"/>
    <col min="9250" max="9251" width="5" style="1" customWidth="1"/>
    <col min="9252" max="9260" width="4.7109375" style="1" customWidth="1"/>
    <col min="9261" max="9261" width="36.28515625" style="1" customWidth="1"/>
    <col min="9262" max="9472" width="11.42578125" style="1" customWidth="1"/>
    <col min="9473" max="9473" width="13.5703125" style="1" customWidth="1"/>
    <col min="9474" max="9474" width="8.85546875" style="1" customWidth="1"/>
    <col min="9475" max="9475" width="28.28515625" style="1" customWidth="1"/>
    <col min="9476" max="9476" width="9.28515625" style="1" customWidth="1"/>
    <col min="9477" max="9477" width="8.7109375" style="1" customWidth="1"/>
    <col min="9478" max="9481" width="4.7109375" style="1" customWidth="1"/>
    <col min="9482" max="9483" width="10.7109375" style="1" customWidth="1"/>
    <col min="9484" max="9487" width="4.7109375" style="1" customWidth="1"/>
    <col min="9488" max="9488" width="9.7109375" style="1" customWidth="1"/>
    <col min="9489" max="9492" width="4.7109375" style="1" customWidth="1"/>
    <col min="9493" max="9500" width="4.85546875" style="1" customWidth="1"/>
    <col min="9501" max="9501" width="4.7109375" style="1" customWidth="1"/>
    <col min="9502" max="9502" width="5.28515625" style="1" customWidth="1"/>
    <col min="9503" max="9505" width="4.7109375" style="1" customWidth="1"/>
    <col min="9506" max="9507" width="5" style="1" customWidth="1"/>
    <col min="9508" max="9516" width="4.7109375" style="1" customWidth="1"/>
    <col min="9517" max="9517" width="36.28515625" style="1" customWidth="1"/>
    <col min="9518" max="9728" width="11.42578125" style="1" customWidth="1"/>
    <col min="9729" max="9729" width="13.5703125" style="1" customWidth="1"/>
    <col min="9730" max="9730" width="8.85546875" style="1" customWidth="1"/>
    <col min="9731" max="9731" width="28.28515625" style="1" customWidth="1"/>
    <col min="9732" max="9732" width="9.28515625" style="1" customWidth="1"/>
    <col min="9733" max="9733" width="8.7109375" style="1" customWidth="1"/>
    <col min="9734" max="9737" width="4.7109375" style="1" customWidth="1"/>
    <col min="9738" max="9739" width="10.7109375" style="1" customWidth="1"/>
    <col min="9740" max="9743" width="4.7109375" style="1" customWidth="1"/>
    <col min="9744" max="9744" width="9.7109375" style="1" customWidth="1"/>
    <col min="9745" max="9748" width="4.7109375" style="1" customWidth="1"/>
    <col min="9749" max="9756" width="4.85546875" style="1" customWidth="1"/>
    <col min="9757" max="9757" width="4.7109375" style="1" customWidth="1"/>
    <col min="9758" max="9758" width="5.28515625" style="1" customWidth="1"/>
    <col min="9759" max="9761" width="4.7109375" style="1" customWidth="1"/>
    <col min="9762" max="9763" width="5" style="1" customWidth="1"/>
    <col min="9764" max="9772" width="4.7109375" style="1" customWidth="1"/>
    <col min="9773" max="9773" width="36.28515625" style="1" customWidth="1"/>
    <col min="9774" max="9984" width="11.42578125" style="1" customWidth="1"/>
    <col min="9985" max="9985" width="13.5703125" style="1" customWidth="1"/>
    <col min="9986" max="9986" width="8.85546875" style="1" customWidth="1"/>
    <col min="9987" max="9987" width="28.28515625" style="1" customWidth="1"/>
    <col min="9988" max="9988" width="9.28515625" style="1" customWidth="1"/>
    <col min="9989" max="9989" width="8.7109375" style="1" customWidth="1"/>
    <col min="9990" max="9993" width="4.7109375" style="1" customWidth="1"/>
    <col min="9994" max="9995" width="10.7109375" style="1" customWidth="1"/>
    <col min="9996" max="9999" width="4.7109375" style="1" customWidth="1"/>
    <col min="10000" max="10000" width="9.7109375" style="1" customWidth="1"/>
    <col min="10001" max="10004" width="4.7109375" style="1" customWidth="1"/>
    <col min="10005" max="10012" width="4.85546875" style="1" customWidth="1"/>
    <col min="10013" max="10013" width="4.7109375" style="1" customWidth="1"/>
    <col min="10014" max="10014" width="5.28515625" style="1" customWidth="1"/>
    <col min="10015" max="10017" width="4.7109375" style="1" customWidth="1"/>
    <col min="10018" max="10019" width="5" style="1" customWidth="1"/>
    <col min="10020" max="10028" width="4.7109375" style="1" customWidth="1"/>
    <col min="10029" max="10029" width="36.28515625" style="1" customWidth="1"/>
    <col min="10030" max="10240" width="11.42578125" style="1" customWidth="1"/>
    <col min="10241" max="10241" width="13.5703125" style="1" customWidth="1"/>
    <col min="10242" max="10242" width="8.85546875" style="1" customWidth="1"/>
    <col min="10243" max="10243" width="28.28515625" style="1" customWidth="1"/>
    <col min="10244" max="10244" width="9.28515625" style="1" customWidth="1"/>
    <col min="10245" max="10245" width="8.7109375" style="1" customWidth="1"/>
    <col min="10246" max="10249" width="4.7109375" style="1" customWidth="1"/>
    <col min="10250" max="10251" width="10.7109375" style="1" customWidth="1"/>
    <col min="10252" max="10255" width="4.7109375" style="1" customWidth="1"/>
    <col min="10256" max="10256" width="9.7109375" style="1" customWidth="1"/>
    <col min="10257" max="10260" width="4.7109375" style="1" customWidth="1"/>
    <col min="10261" max="10268" width="4.85546875" style="1" customWidth="1"/>
    <col min="10269" max="10269" width="4.7109375" style="1" customWidth="1"/>
    <col min="10270" max="10270" width="5.28515625" style="1" customWidth="1"/>
    <col min="10271" max="10273" width="4.7109375" style="1" customWidth="1"/>
    <col min="10274" max="10275" width="5" style="1" customWidth="1"/>
    <col min="10276" max="10284" width="4.7109375" style="1" customWidth="1"/>
    <col min="10285" max="10285" width="36.28515625" style="1" customWidth="1"/>
    <col min="10286" max="10496" width="11.42578125" style="1" customWidth="1"/>
    <col min="10497" max="10497" width="13.5703125" style="1" customWidth="1"/>
    <col min="10498" max="10498" width="8.85546875" style="1" customWidth="1"/>
    <col min="10499" max="10499" width="28.28515625" style="1" customWidth="1"/>
    <col min="10500" max="10500" width="9.28515625" style="1" customWidth="1"/>
    <col min="10501" max="10501" width="8.7109375" style="1" customWidth="1"/>
    <col min="10502" max="10505" width="4.7109375" style="1" customWidth="1"/>
    <col min="10506" max="10507" width="10.7109375" style="1" customWidth="1"/>
    <col min="10508" max="10511" width="4.7109375" style="1" customWidth="1"/>
    <col min="10512" max="10512" width="9.7109375" style="1" customWidth="1"/>
    <col min="10513" max="10516" width="4.7109375" style="1" customWidth="1"/>
    <col min="10517" max="10524" width="4.85546875" style="1" customWidth="1"/>
    <col min="10525" max="10525" width="4.7109375" style="1" customWidth="1"/>
    <col min="10526" max="10526" width="5.28515625" style="1" customWidth="1"/>
    <col min="10527" max="10529" width="4.7109375" style="1" customWidth="1"/>
    <col min="10530" max="10531" width="5" style="1" customWidth="1"/>
    <col min="10532" max="10540" width="4.7109375" style="1" customWidth="1"/>
    <col min="10541" max="10541" width="36.28515625" style="1" customWidth="1"/>
    <col min="10542" max="10752" width="11.42578125" style="1" customWidth="1"/>
    <col min="10753" max="10753" width="13.5703125" style="1" customWidth="1"/>
    <col min="10754" max="10754" width="8.85546875" style="1" customWidth="1"/>
    <col min="10755" max="10755" width="28.28515625" style="1" customWidth="1"/>
    <col min="10756" max="10756" width="9.28515625" style="1" customWidth="1"/>
    <col min="10757" max="10757" width="8.7109375" style="1" customWidth="1"/>
    <col min="10758" max="10761" width="4.7109375" style="1" customWidth="1"/>
    <col min="10762" max="10763" width="10.7109375" style="1" customWidth="1"/>
    <col min="10764" max="10767" width="4.7109375" style="1" customWidth="1"/>
    <col min="10768" max="10768" width="9.7109375" style="1" customWidth="1"/>
    <col min="10769" max="10772" width="4.7109375" style="1" customWidth="1"/>
    <col min="10773" max="10780" width="4.85546875" style="1" customWidth="1"/>
    <col min="10781" max="10781" width="4.7109375" style="1" customWidth="1"/>
    <col min="10782" max="10782" width="5.28515625" style="1" customWidth="1"/>
    <col min="10783" max="10785" width="4.7109375" style="1" customWidth="1"/>
    <col min="10786" max="10787" width="5" style="1" customWidth="1"/>
    <col min="10788" max="10796" width="4.7109375" style="1" customWidth="1"/>
    <col min="10797" max="10797" width="36.28515625" style="1" customWidth="1"/>
    <col min="10798" max="11008" width="11.42578125" style="1" customWidth="1"/>
    <col min="11009" max="11009" width="13.5703125" style="1" customWidth="1"/>
    <col min="11010" max="11010" width="8.85546875" style="1" customWidth="1"/>
    <col min="11011" max="11011" width="28.28515625" style="1" customWidth="1"/>
    <col min="11012" max="11012" width="9.28515625" style="1" customWidth="1"/>
    <col min="11013" max="11013" width="8.7109375" style="1" customWidth="1"/>
    <col min="11014" max="11017" width="4.7109375" style="1" customWidth="1"/>
    <col min="11018" max="11019" width="10.7109375" style="1" customWidth="1"/>
    <col min="11020" max="11023" width="4.7109375" style="1" customWidth="1"/>
    <col min="11024" max="11024" width="9.7109375" style="1" customWidth="1"/>
    <col min="11025" max="11028" width="4.7109375" style="1" customWidth="1"/>
    <col min="11029" max="11036" width="4.85546875" style="1" customWidth="1"/>
    <col min="11037" max="11037" width="4.7109375" style="1" customWidth="1"/>
    <col min="11038" max="11038" width="5.28515625" style="1" customWidth="1"/>
    <col min="11039" max="11041" width="4.7109375" style="1" customWidth="1"/>
    <col min="11042" max="11043" width="5" style="1" customWidth="1"/>
    <col min="11044" max="11052" width="4.7109375" style="1" customWidth="1"/>
    <col min="11053" max="11053" width="36.28515625" style="1" customWidth="1"/>
    <col min="11054" max="11264" width="11.42578125" style="1" customWidth="1"/>
    <col min="11265" max="11265" width="13.5703125" style="1" customWidth="1"/>
    <col min="11266" max="11266" width="8.85546875" style="1" customWidth="1"/>
    <col min="11267" max="11267" width="28.28515625" style="1" customWidth="1"/>
    <col min="11268" max="11268" width="9.28515625" style="1" customWidth="1"/>
    <col min="11269" max="11269" width="8.7109375" style="1" customWidth="1"/>
    <col min="11270" max="11273" width="4.7109375" style="1" customWidth="1"/>
    <col min="11274" max="11275" width="10.7109375" style="1" customWidth="1"/>
    <col min="11276" max="11279" width="4.7109375" style="1" customWidth="1"/>
    <col min="11280" max="11280" width="9.7109375" style="1" customWidth="1"/>
    <col min="11281" max="11284" width="4.7109375" style="1" customWidth="1"/>
    <col min="11285" max="11292" width="4.85546875" style="1" customWidth="1"/>
    <col min="11293" max="11293" width="4.7109375" style="1" customWidth="1"/>
    <col min="11294" max="11294" width="5.28515625" style="1" customWidth="1"/>
    <col min="11295" max="11297" width="4.7109375" style="1" customWidth="1"/>
    <col min="11298" max="11299" width="5" style="1" customWidth="1"/>
    <col min="11300" max="11308" width="4.7109375" style="1" customWidth="1"/>
    <col min="11309" max="11309" width="36.28515625" style="1" customWidth="1"/>
    <col min="11310" max="11520" width="11.42578125" style="1" customWidth="1"/>
    <col min="11521" max="11521" width="13.5703125" style="1" customWidth="1"/>
    <col min="11522" max="11522" width="8.85546875" style="1" customWidth="1"/>
    <col min="11523" max="11523" width="28.28515625" style="1" customWidth="1"/>
    <col min="11524" max="11524" width="9.28515625" style="1" customWidth="1"/>
    <col min="11525" max="11525" width="8.7109375" style="1" customWidth="1"/>
    <col min="11526" max="11529" width="4.7109375" style="1" customWidth="1"/>
    <col min="11530" max="11531" width="10.7109375" style="1" customWidth="1"/>
    <col min="11532" max="11535" width="4.7109375" style="1" customWidth="1"/>
    <col min="11536" max="11536" width="9.7109375" style="1" customWidth="1"/>
    <col min="11537" max="11540" width="4.7109375" style="1" customWidth="1"/>
    <col min="11541" max="11548" width="4.85546875" style="1" customWidth="1"/>
    <col min="11549" max="11549" width="4.7109375" style="1" customWidth="1"/>
    <col min="11550" max="11550" width="5.28515625" style="1" customWidth="1"/>
    <col min="11551" max="11553" width="4.7109375" style="1" customWidth="1"/>
    <col min="11554" max="11555" width="5" style="1" customWidth="1"/>
    <col min="11556" max="11564" width="4.7109375" style="1" customWidth="1"/>
    <col min="11565" max="11565" width="36.28515625" style="1" customWidth="1"/>
    <col min="11566" max="11776" width="11.42578125" style="1" customWidth="1"/>
    <col min="11777" max="11777" width="13.5703125" style="1" customWidth="1"/>
    <col min="11778" max="11778" width="8.85546875" style="1" customWidth="1"/>
    <col min="11779" max="11779" width="28.28515625" style="1" customWidth="1"/>
    <col min="11780" max="11780" width="9.28515625" style="1" customWidth="1"/>
    <col min="11781" max="11781" width="8.7109375" style="1" customWidth="1"/>
    <col min="11782" max="11785" width="4.7109375" style="1" customWidth="1"/>
    <col min="11786" max="11787" width="10.7109375" style="1" customWidth="1"/>
    <col min="11788" max="11791" width="4.7109375" style="1" customWidth="1"/>
    <col min="11792" max="11792" width="9.7109375" style="1" customWidth="1"/>
    <col min="11793" max="11796" width="4.7109375" style="1" customWidth="1"/>
    <col min="11797" max="11804" width="4.85546875" style="1" customWidth="1"/>
    <col min="11805" max="11805" width="4.7109375" style="1" customWidth="1"/>
    <col min="11806" max="11806" width="5.28515625" style="1" customWidth="1"/>
    <col min="11807" max="11809" width="4.7109375" style="1" customWidth="1"/>
    <col min="11810" max="11811" width="5" style="1" customWidth="1"/>
    <col min="11812" max="11820" width="4.7109375" style="1" customWidth="1"/>
    <col min="11821" max="11821" width="36.28515625" style="1" customWidth="1"/>
    <col min="11822" max="12032" width="11.42578125" style="1" customWidth="1"/>
    <col min="12033" max="12033" width="13.5703125" style="1" customWidth="1"/>
    <col min="12034" max="12034" width="8.85546875" style="1" customWidth="1"/>
    <col min="12035" max="12035" width="28.28515625" style="1" customWidth="1"/>
    <col min="12036" max="12036" width="9.28515625" style="1" customWidth="1"/>
    <col min="12037" max="12037" width="8.7109375" style="1" customWidth="1"/>
    <col min="12038" max="12041" width="4.7109375" style="1" customWidth="1"/>
    <col min="12042" max="12043" width="10.7109375" style="1" customWidth="1"/>
    <col min="12044" max="12047" width="4.7109375" style="1" customWidth="1"/>
    <col min="12048" max="12048" width="9.7109375" style="1" customWidth="1"/>
    <col min="12049" max="12052" width="4.7109375" style="1" customWidth="1"/>
    <col min="12053" max="12060" width="4.85546875" style="1" customWidth="1"/>
    <col min="12061" max="12061" width="4.7109375" style="1" customWidth="1"/>
    <col min="12062" max="12062" width="5.28515625" style="1" customWidth="1"/>
    <col min="12063" max="12065" width="4.7109375" style="1" customWidth="1"/>
    <col min="12066" max="12067" width="5" style="1" customWidth="1"/>
    <col min="12068" max="12076" width="4.7109375" style="1" customWidth="1"/>
    <col min="12077" max="12077" width="36.28515625" style="1" customWidth="1"/>
    <col min="12078" max="12288" width="11.42578125" style="1" customWidth="1"/>
    <col min="12289" max="12289" width="13.5703125" style="1" customWidth="1"/>
    <col min="12290" max="12290" width="8.85546875" style="1" customWidth="1"/>
    <col min="12291" max="12291" width="28.28515625" style="1" customWidth="1"/>
    <col min="12292" max="12292" width="9.28515625" style="1" customWidth="1"/>
    <col min="12293" max="12293" width="8.7109375" style="1" customWidth="1"/>
    <col min="12294" max="12297" width="4.7109375" style="1" customWidth="1"/>
    <col min="12298" max="12299" width="10.7109375" style="1" customWidth="1"/>
    <col min="12300" max="12303" width="4.7109375" style="1" customWidth="1"/>
    <col min="12304" max="12304" width="9.7109375" style="1" customWidth="1"/>
    <col min="12305" max="12308" width="4.7109375" style="1" customWidth="1"/>
    <col min="12309" max="12316" width="4.85546875" style="1" customWidth="1"/>
    <col min="12317" max="12317" width="4.7109375" style="1" customWidth="1"/>
    <col min="12318" max="12318" width="5.28515625" style="1" customWidth="1"/>
    <col min="12319" max="12321" width="4.7109375" style="1" customWidth="1"/>
    <col min="12322" max="12323" width="5" style="1" customWidth="1"/>
    <col min="12324" max="12332" width="4.7109375" style="1" customWidth="1"/>
    <col min="12333" max="12333" width="36.28515625" style="1" customWidth="1"/>
    <col min="12334" max="12544" width="11.42578125" style="1" customWidth="1"/>
    <col min="12545" max="12545" width="13.5703125" style="1" customWidth="1"/>
    <col min="12546" max="12546" width="8.85546875" style="1" customWidth="1"/>
    <col min="12547" max="12547" width="28.28515625" style="1" customWidth="1"/>
    <col min="12548" max="12548" width="9.28515625" style="1" customWidth="1"/>
    <col min="12549" max="12549" width="8.7109375" style="1" customWidth="1"/>
    <col min="12550" max="12553" width="4.7109375" style="1" customWidth="1"/>
    <col min="12554" max="12555" width="10.7109375" style="1" customWidth="1"/>
    <col min="12556" max="12559" width="4.7109375" style="1" customWidth="1"/>
    <col min="12560" max="12560" width="9.7109375" style="1" customWidth="1"/>
    <col min="12561" max="12564" width="4.7109375" style="1" customWidth="1"/>
    <col min="12565" max="12572" width="4.85546875" style="1" customWidth="1"/>
    <col min="12573" max="12573" width="4.7109375" style="1" customWidth="1"/>
    <col min="12574" max="12574" width="5.28515625" style="1" customWidth="1"/>
    <col min="12575" max="12577" width="4.7109375" style="1" customWidth="1"/>
    <col min="12578" max="12579" width="5" style="1" customWidth="1"/>
    <col min="12580" max="12588" width="4.7109375" style="1" customWidth="1"/>
    <col min="12589" max="12589" width="36.28515625" style="1" customWidth="1"/>
    <col min="12590" max="12800" width="11.42578125" style="1" customWidth="1"/>
    <col min="12801" max="12801" width="13.5703125" style="1" customWidth="1"/>
    <col min="12802" max="12802" width="8.85546875" style="1" customWidth="1"/>
    <col min="12803" max="12803" width="28.28515625" style="1" customWidth="1"/>
    <col min="12804" max="12804" width="9.28515625" style="1" customWidth="1"/>
    <col min="12805" max="12805" width="8.7109375" style="1" customWidth="1"/>
    <col min="12806" max="12809" width="4.7109375" style="1" customWidth="1"/>
    <col min="12810" max="12811" width="10.7109375" style="1" customWidth="1"/>
    <col min="12812" max="12815" width="4.7109375" style="1" customWidth="1"/>
    <col min="12816" max="12816" width="9.7109375" style="1" customWidth="1"/>
    <col min="12817" max="12820" width="4.7109375" style="1" customWidth="1"/>
    <col min="12821" max="12828" width="4.85546875" style="1" customWidth="1"/>
    <col min="12829" max="12829" width="4.7109375" style="1" customWidth="1"/>
    <col min="12830" max="12830" width="5.28515625" style="1" customWidth="1"/>
    <col min="12831" max="12833" width="4.7109375" style="1" customWidth="1"/>
    <col min="12834" max="12835" width="5" style="1" customWidth="1"/>
    <col min="12836" max="12844" width="4.7109375" style="1" customWidth="1"/>
    <col min="12845" max="12845" width="36.28515625" style="1" customWidth="1"/>
    <col min="12846" max="13056" width="11.42578125" style="1" customWidth="1"/>
    <col min="13057" max="13057" width="13.5703125" style="1" customWidth="1"/>
    <col min="13058" max="13058" width="8.85546875" style="1" customWidth="1"/>
    <col min="13059" max="13059" width="28.28515625" style="1" customWidth="1"/>
    <col min="13060" max="13060" width="9.28515625" style="1" customWidth="1"/>
    <col min="13061" max="13061" width="8.7109375" style="1" customWidth="1"/>
    <col min="13062" max="13065" width="4.7109375" style="1" customWidth="1"/>
    <col min="13066" max="13067" width="10.7109375" style="1" customWidth="1"/>
    <col min="13068" max="13071" width="4.7109375" style="1" customWidth="1"/>
    <col min="13072" max="13072" width="9.7109375" style="1" customWidth="1"/>
    <col min="13073" max="13076" width="4.7109375" style="1" customWidth="1"/>
    <col min="13077" max="13084" width="4.85546875" style="1" customWidth="1"/>
    <col min="13085" max="13085" width="4.7109375" style="1" customWidth="1"/>
    <col min="13086" max="13086" width="5.28515625" style="1" customWidth="1"/>
    <col min="13087" max="13089" width="4.7109375" style="1" customWidth="1"/>
    <col min="13090" max="13091" width="5" style="1" customWidth="1"/>
    <col min="13092" max="13100" width="4.7109375" style="1" customWidth="1"/>
    <col min="13101" max="13101" width="36.28515625" style="1" customWidth="1"/>
    <col min="13102" max="13312" width="11.42578125" style="1" customWidth="1"/>
    <col min="13313" max="13313" width="13.5703125" style="1" customWidth="1"/>
    <col min="13314" max="13314" width="8.85546875" style="1" customWidth="1"/>
    <col min="13315" max="13315" width="28.28515625" style="1" customWidth="1"/>
    <col min="13316" max="13316" width="9.28515625" style="1" customWidth="1"/>
    <col min="13317" max="13317" width="8.7109375" style="1" customWidth="1"/>
    <col min="13318" max="13321" width="4.7109375" style="1" customWidth="1"/>
    <col min="13322" max="13323" width="10.7109375" style="1" customWidth="1"/>
    <col min="13324" max="13327" width="4.7109375" style="1" customWidth="1"/>
    <col min="13328" max="13328" width="9.7109375" style="1" customWidth="1"/>
    <col min="13329" max="13332" width="4.7109375" style="1" customWidth="1"/>
    <col min="13333" max="13340" width="4.85546875" style="1" customWidth="1"/>
    <col min="13341" max="13341" width="4.7109375" style="1" customWidth="1"/>
    <col min="13342" max="13342" width="5.28515625" style="1" customWidth="1"/>
    <col min="13343" max="13345" width="4.7109375" style="1" customWidth="1"/>
    <col min="13346" max="13347" width="5" style="1" customWidth="1"/>
    <col min="13348" max="13356" width="4.7109375" style="1" customWidth="1"/>
    <col min="13357" max="13357" width="36.28515625" style="1" customWidth="1"/>
    <col min="13358" max="13568" width="11.42578125" style="1" customWidth="1"/>
    <col min="13569" max="13569" width="13.5703125" style="1" customWidth="1"/>
    <col min="13570" max="13570" width="8.85546875" style="1" customWidth="1"/>
    <col min="13571" max="13571" width="28.28515625" style="1" customWidth="1"/>
    <col min="13572" max="13572" width="9.28515625" style="1" customWidth="1"/>
    <col min="13573" max="13573" width="8.7109375" style="1" customWidth="1"/>
    <col min="13574" max="13577" width="4.7109375" style="1" customWidth="1"/>
    <col min="13578" max="13579" width="10.7109375" style="1" customWidth="1"/>
    <col min="13580" max="13583" width="4.7109375" style="1" customWidth="1"/>
    <col min="13584" max="13584" width="9.7109375" style="1" customWidth="1"/>
    <col min="13585" max="13588" width="4.7109375" style="1" customWidth="1"/>
    <col min="13589" max="13596" width="4.85546875" style="1" customWidth="1"/>
    <col min="13597" max="13597" width="4.7109375" style="1" customWidth="1"/>
    <col min="13598" max="13598" width="5.28515625" style="1" customWidth="1"/>
    <col min="13599" max="13601" width="4.7109375" style="1" customWidth="1"/>
    <col min="13602" max="13603" width="5" style="1" customWidth="1"/>
    <col min="13604" max="13612" width="4.7109375" style="1" customWidth="1"/>
    <col min="13613" max="13613" width="36.28515625" style="1" customWidth="1"/>
    <col min="13614" max="13824" width="11.42578125" style="1" customWidth="1"/>
    <col min="13825" max="13825" width="13.5703125" style="1" customWidth="1"/>
    <col min="13826" max="13826" width="8.85546875" style="1" customWidth="1"/>
    <col min="13827" max="13827" width="28.28515625" style="1" customWidth="1"/>
    <col min="13828" max="13828" width="9.28515625" style="1" customWidth="1"/>
    <col min="13829" max="13829" width="8.7109375" style="1" customWidth="1"/>
    <col min="13830" max="13833" width="4.7109375" style="1" customWidth="1"/>
    <col min="13834" max="13835" width="10.7109375" style="1" customWidth="1"/>
    <col min="13836" max="13839" width="4.7109375" style="1" customWidth="1"/>
    <col min="13840" max="13840" width="9.7109375" style="1" customWidth="1"/>
    <col min="13841" max="13844" width="4.7109375" style="1" customWidth="1"/>
    <col min="13845" max="13852" width="4.85546875" style="1" customWidth="1"/>
    <col min="13853" max="13853" width="4.7109375" style="1" customWidth="1"/>
    <col min="13854" max="13854" width="5.28515625" style="1" customWidth="1"/>
    <col min="13855" max="13857" width="4.7109375" style="1" customWidth="1"/>
    <col min="13858" max="13859" width="5" style="1" customWidth="1"/>
    <col min="13860" max="13868" width="4.7109375" style="1" customWidth="1"/>
    <col min="13869" max="13869" width="36.28515625" style="1" customWidth="1"/>
    <col min="13870" max="14080" width="11.42578125" style="1" customWidth="1"/>
    <col min="14081" max="14081" width="13.5703125" style="1" customWidth="1"/>
    <col min="14082" max="14082" width="8.85546875" style="1" customWidth="1"/>
    <col min="14083" max="14083" width="28.28515625" style="1" customWidth="1"/>
    <col min="14084" max="14084" width="9.28515625" style="1" customWidth="1"/>
    <col min="14085" max="14085" width="8.7109375" style="1" customWidth="1"/>
    <col min="14086" max="14089" width="4.7109375" style="1" customWidth="1"/>
    <col min="14090" max="14091" width="10.7109375" style="1" customWidth="1"/>
    <col min="14092" max="14095" width="4.7109375" style="1" customWidth="1"/>
    <col min="14096" max="14096" width="9.7109375" style="1" customWidth="1"/>
    <col min="14097" max="14100" width="4.7109375" style="1" customWidth="1"/>
    <col min="14101" max="14108" width="4.85546875" style="1" customWidth="1"/>
    <col min="14109" max="14109" width="4.7109375" style="1" customWidth="1"/>
    <col min="14110" max="14110" width="5.28515625" style="1" customWidth="1"/>
    <col min="14111" max="14113" width="4.7109375" style="1" customWidth="1"/>
    <col min="14114" max="14115" width="5" style="1" customWidth="1"/>
    <col min="14116" max="14124" width="4.7109375" style="1" customWidth="1"/>
    <col min="14125" max="14125" width="36.28515625" style="1" customWidth="1"/>
    <col min="14126" max="14336" width="11.42578125" style="1" customWidth="1"/>
    <col min="14337" max="14337" width="13.5703125" style="1" customWidth="1"/>
    <col min="14338" max="14338" width="8.85546875" style="1" customWidth="1"/>
    <col min="14339" max="14339" width="28.28515625" style="1" customWidth="1"/>
    <col min="14340" max="14340" width="9.28515625" style="1" customWidth="1"/>
    <col min="14341" max="14341" width="8.7109375" style="1" customWidth="1"/>
    <col min="14342" max="14345" width="4.7109375" style="1" customWidth="1"/>
    <col min="14346" max="14347" width="10.7109375" style="1" customWidth="1"/>
    <col min="14348" max="14351" width="4.7109375" style="1" customWidth="1"/>
    <col min="14352" max="14352" width="9.7109375" style="1" customWidth="1"/>
    <col min="14353" max="14356" width="4.7109375" style="1" customWidth="1"/>
    <col min="14357" max="14364" width="4.85546875" style="1" customWidth="1"/>
    <col min="14365" max="14365" width="4.7109375" style="1" customWidth="1"/>
    <col min="14366" max="14366" width="5.28515625" style="1" customWidth="1"/>
    <col min="14367" max="14369" width="4.7109375" style="1" customWidth="1"/>
    <col min="14370" max="14371" width="5" style="1" customWidth="1"/>
    <col min="14372" max="14380" width="4.7109375" style="1" customWidth="1"/>
    <col min="14381" max="14381" width="36.28515625" style="1" customWidth="1"/>
    <col min="14382" max="14592" width="11.42578125" style="1" customWidth="1"/>
    <col min="14593" max="14593" width="13.5703125" style="1" customWidth="1"/>
    <col min="14594" max="14594" width="8.85546875" style="1" customWidth="1"/>
    <col min="14595" max="14595" width="28.28515625" style="1" customWidth="1"/>
    <col min="14596" max="14596" width="9.28515625" style="1" customWidth="1"/>
    <col min="14597" max="14597" width="8.7109375" style="1" customWidth="1"/>
    <col min="14598" max="14601" width="4.7109375" style="1" customWidth="1"/>
    <col min="14602" max="14603" width="10.7109375" style="1" customWidth="1"/>
    <col min="14604" max="14607" width="4.7109375" style="1" customWidth="1"/>
    <col min="14608" max="14608" width="9.7109375" style="1" customWidth="1"/>
    <col min="14609" max="14612" width="4.7109375" style="1" customWidth="1"/>
    <col min="14613" max="14620" width="4.85546875" style="1" customWidth="1"/>
    <col min="14621" max="14621" width="4.7109375" style="1" customWidth="1"/>
    <col min="14622" max="14622" width="5.28515625" style="1" customWidth="1"/>
    <col min="14623" max="14625" width="4.7109375" style="1" customWidth="1"/>
    <col min="14626" max="14627" width="5" style="1" customWidth="1"/>
    <col min="14628" max="14636" width="4.7109375" style="1" customWidth="1"/>
    <col min="14637" max="14637" width="36.28515625" style="1" customWidth="1"/>
    <col min="14638" max="14848" width="11.42578125" style="1" customWidth="1"/>
    <col min="14849" max="14849" width="13.5703125" style="1" customWidth="1"/>
    <col min="14850" max="14850" width="8.85546875" style="1" customWidth="1"/>
    <col min="14851" max="14851" width="28.28515625" style="1" customWidth="1"/>
    <col min="14852" max="14852" width="9.28515625" style="1" customWidth="1"/>
    <col min="14853" max="14853" width="8.7109375" style="1" customWidth="1"/>
    <col min="14854" max="14857" width="4.7109375" style="1" customWidth="1"/>
    <col min="14858" max="14859" width="10.7109375" style="1" customWidth="1"/>
    <col min="14860" max="14863" width="4.7109375" style="1" customWidth="1"/>
    <col min="14864" max="14864" width="9.7109375" style="1" customWidth="1"/>
    <col min="14865" max="14868" width="4.7109375" style="1" customWidth="1"/>
    <col min="14869" max="14876" width="4.85546875" style="1" customWidth="1"/>
    <col min="14877" max="14877" width="4.7109375" style="1" customWidth="1"/>
    <col min="14878" max="14878" width="5.28515625" style="1" customWidth="1"/>
    <col min="14879" max="14881" width="4.7109375" style="1" customWidth="1"/>
    <col min="14882" max="14883" width="5" style="1" customWidth="1"/>
    <col min="14884" max="14892" width="4.7109375" style="1" customWidth="1"/>
    <col min="14893" max="14893" width="36.28515625" style="1" customWidth="1"/>
    <col min="14894" max="15104" width="11.42578125" style="1" customWidth="1"/>
    <col min="15105" max="15105" width="13.5703125" style="1" customWidth="1"/>
    <col min="15106" max="15106" width="8.85546875" style="1" customWidth="1"/>
    <col min="15107" max="15107" width="28.28515625" style="1" customWidth="1"/>
    <col min="15108" max="15108" width="9.28515625" style="1" customWidth="1"/>
    <col min="15109" max="15109" width="8.7109375" style="1" customWidth="1"/>
    <col min="15110" max="15113" width="4.7109375" style="1" customWidth="1"/>
    <col min="15114" max="15115" width="10.7109375" style="1" customWidth="1"/>
    <col min="15116" max="15119" width="4.7109375" style="1" customWidth="1"/>
    <col min="15120" max="15120" width="9.7109375" style="1" customWidth="1"/>
    <col min="15121" max="15124" width="4.7109375" style="1" customWidth="1"/>
    <col min="15125" max="15132" width="4.85546875" style="1" customWidth="1"/>
    <col min="15133" max="15133" width="4.7109375" style="1" customWidth="1"/>
    <col min="15134" max="15134" width="5.28515625" style="1" customWidth="1"/>
    <col min="15135" max="15137" width="4.7109375" style="1" customWidth="1"/>
    <col min="15138" max="15139" width="5" style="1" customWidth="1"/>
    <col min="15140" max="15148" width="4.7109375" style="1" customWidth="1"/>
    <col min="15149" max="15149" width="36.28515625" style="1" customWidth="1"/>
    <col min="15150" max="15360" width="11.42578125" style="1" customWidth="1"/>
    <col min="15361" max="15361" width="13.5703125" style="1" customWidth="1"/>
    <col min="15362" max="15362" width="8.85546875" style="1" customWidth="1"/>
    <col min="15363" max="15363" width="28.28515625" style="1" customWidth="1"/>
    <col min="15364" max="15364" width="9.28515625" style="1" customWidth="1"/>
    <col min="15365" max="15365" width="8.7109375" style="1" customWidth="1"/>
    <col min="15366" max="15369" width="4.7109375" style="1" customWidth="1"/>
    <col min="15370" max="15371" width="10.7109375" style="1" customWidth="1"/>
    <col min="15372" max="15375" width="4.7109375" style="1" customWidth="1"/>
    <col min="15376" max="15376" width="9.7109375" style="1" customWidth="1"/>
    <col min="15377" max="15380" width="4.7109375" style="1" customWidth="1"/>
    <col min="15381" max="15388" width="4.85546875" style="1" customWidth="1"/>
    <col min="15389" max="15389" width="4.7109375" style="1" customWidth="1"/>
    <col min="15390" max="15390" width="5.28515625" style="1" customWidth="1"/>
    <col min="15391" max="15393" width="4.7109375" style="1" customWidth="1"/>
    <col min="15394" max="15395" width="5" style="1" customWidth="1"/>
    <col min="15396" max="15404" width="4.7109375" style="1" customWidth="1"/>
    <col min="15405" max="15405" width="36.28515625" style="1" customWidth="1"/>
    <col min="15406" max="15616" width="11.42578125" style="1" customWidth="1"/>
    <col min="15617" max="15617" width="13.5703125" style="1" customWidth="1"/>
    <col min="15618" max="15618" width="8.85546875" style="1" customWidth="1"/>
    <col min="15619" max="15619" width="28.28515625" style="1" customWidth="1"/>
    <col min="15620" max="15620" width="9.28515625" style="1" customWidth="1"/>
    <col min="15621" max="15621" width="8.7109375" style="1" customWidth="1"/>
    <col min="15622" max="15625" width="4.7109375" style="1" customWidth="1"/>
    <col min="15626" max="15627" width="10.7109375" style="1" customWidth="1"/>
    <col min="15628" max="15631" width="4.7109375" style="1" customWidth="1"/>
    <col min="15632" max="15632" width="9.7109375" style="1" customWidth="1"/>
    <col min="15633" max="15636" width="4.7109375" style="1" customWidth="1"/>
    <col min="15637" max="15644" width="4.85546875" style="1" customWidth="1"/>
    <col min="15645" max="15645" width="4.7109375" style="1" customWidth="1"/>
    <col min="15646" max="15646" width="5.28515625" style="1" customWidth="1"/>
    <col min="15647" max="15649" width="4.7109375" style="1" customWidth="1"/>
    <col min="15650" max="15651" width="5" style="1" customWidth="1"/>
    <col min="15652" max="15660" width="4.7109375" style="1" customWidth="1"/>
    <col min="15661" max="15661" width="36.28515625" style="1" customWidth="1"/>
    <col min="15662" max="15872" width="11.42578125" style="1" customWidth="1"/>
    <col min="15873" max="15873" width="13.5703125" style="1" customWidth="1"/>
    <col min="15874" max="15874" width="8.85546875" style="1" customWidth="1"/>
    <col min="15875" max="15875" width="28.28515625" style="1" customWidth="1"/>
    <col min="15876" max="15876" width="9.28515625" style="1" customWidth="1"/>
    <col min="15877" max="15877" width="8.7109375" style="1" customWidth="1"/>
    <col min="15878" max="15881" width="4.7109375" style="1" customWidth="1"/>
    <col min="15882" max="15883" width="10.7109375" style="1" customWidth="1"/>
    <col min="15884" max="15887" width="4.7109375" style="1" customWidth="1"/>
    <col min="15888" max="15888" width="9.7109375" style="1" customWidth="1"/>
    <col min="15889" max="15892" width="4.7109375" style="1" customWidth="1"/>
    <col min="15893" max="15900" width="4.85546875" style="1" customWidth="1"/>
    <col min="15901" max="15901" width="4.7109375" style="1" customWidth="1"/>
    <col min="15902" max="15902" width="5.28515625" style="1" customWidth="1"/>
    <col min="15903" max="15905" width="4.7109375" style="1" customWidth="1"/>
    <col min="15906" max="15907" width="5" style="1" customWidth="1"/>
    <col min="15908" max="15916" width="4.7109375" style="1" customWidth="1"/>
    <col min="15917" max="15917" width="36.28515625" style="1" customWidth="1"/>
    <col min="15918" max="16128" width="11.42578125" style="1" customWidth="1"/>
    <col min="16129" max="16129" width="13.5703125" style="1" customWidth="1"/>
    <col min="16130" max="16130" width="8.85546875" style="1" customWidth="1"/>
    <col min="16131" max="16131" width="28.28515625" style="1" customWidth="1"/>
    <col min="16132" max="16132" width="9.28515625" style="1" customWidth="1"/>
    <col min="16133" max="16133" width="8.7109375" style="1" customWidth="1"/>
    <col min="16134" max="16137" width="4.7109375" style="1" customWidth="1"/>
    <col min="16138" max="16139" width="10.7109375" style="1" customWidth="1"/>
    <col min="16140" max="16143" width="4.7109375" style="1" customWidth="1"/>
    <col min="16144" max="16144" width="9.7109375" style="1" customWidth="1"/>
    <col min="16145" max="16148" width="4.7109375" style="1" customWidth="1"/>
    <col min="16149" max="16156" width="4.85546875" style="1" customWidth="1"/>
    <col min="16157" max="16157" width="4.7109375" style="1" customWidth="1"/>
    <col min="16158" max="16158" width="5.28515625" style="1" customWidth="1"/>
    <col min="16159" max="16161" width="4.7109375" style="1" customWidth="1"/>
    <col min="16162" max="16163" width="5" style="1" customWidth="1"/>
    <col min="16164" max="16172" width="4.7109375" style="1" customWidth="1"/>
    <col min="16173" max="16173" width="36.28515625" style="1" customWidth="1"/>
    <col min="16174" max="16384" width="11.42578125" style="1" customWidth="1"/>
  </cols>
  <sheetData>
    <row r="1" spans="1:45" ht="16.5" customHeight="1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</row>
    <row r="2" spans="1:45" ht="27.75" customHeight="1" x14ac:dyDescent="0.4">
      <c r="A2" s="60" t="s">
        <v>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5"/>
      <c r="AD2" s="5"/>
      <c r="AE2" s="5"/>
      <c r="AF2" s="6"/>
      <c r="AG2" s="5"/>
      <c r="AH2" s="5"/>
      <c r="AI2" s="5"/>
      <c r="AJ2" s="6"/>
      <c r="AK2" s="5"/>
      <c r="AL2" s="5"/>
      <c r="AM2" s="5"/>
      <c r="AN2" s="6"/>
      <c r="AO2" s="5"/>
      <c r="AP2" s="5"/>
      <c r="AQ2" s="5"/>
      <c r="AR2" s="6"/>
      <c r="AS2" s="3"/>
    </row>
    <row r="3" spans="1:45" ht="12" customHeight="1" thickBot="1" x14ac:dyDescent="0.25"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1" t="s">
        <v>8</v>
      </c>
    </row>
    <row r="4" spans="1:45" ht="18" customHeight="1" thickBot="1" x14ac:dyDescent="0.3">
      <c r="A4" s="62" t="s">
        <v>9</v>
      </c>
      <c r="B4" s="13"/>
      <c r="C4" s="13"/>
      <c r="D4" s="13"/>
      <c r="E4" s="63"/>
      <c r="F4" s="260" t="s">
        <v>136</v>
      </c>
      <c r="G4" s="261"/>
      <c r="H4" s="261"/>
      <c r="I4" s="262"/>
      <c r="J4" s="260" t="s">
        <v>137</v>
      </c>
      <c r="K4" s="262"/>
      <c r="L4" s="64" t="s">
        <v>3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65"/>
      <c r="AB4" s="66"/>
      <c r="AC4" s="67" t="s">
        <v>4</v>
      </c>
      <c r="AD4" s="20"/>
      <c r="AE4" s="20"/>
      <c r="AF4" s="20"/>
      <c r="AG4" s="24"/>
      <c r="AH4" s="20"/>
      <c r="AI4" s="20"/>
      <c r="AJ4" s="20"/>
      <c r="AK4" s="24"/>
      <c r="AL4" s="20"/>
      <c r="AM4" s="20"/>
      <c r="AN4" s="20"/>
      <c r="AO4" s="24"/>
      <c r="AP4" s="20"/>
      <c r="AQ4" s="20"/>
      <c r="AR4" s="25"/>
      <c r="AS4" s="257" t="s">
        <v>145</v>
      </c>
    </row>
    <row r="5" spans="1:45" ht="15" customHeight="1" x14ac:dyDescent="0.2">
      <c r="A5" s="286" t="s">
        <v>133</v>
      </c>
      <c r="B5" s="289" t="s">
        <v>134</v>
      </c>
      <c r="C5" s="292" t="s">
        <v>135</v>
      </c>
      <c r="D5" s="68" t="s">
        <v>5</v>
      </c>
      <c r="E5" s="69"/>
      <c r="F5" s="293"/>
      <c r="G5" s="294"/>
      <c r="H5" s="294"/>
      <c r="I5" s="295"/>
      <c r="J5" s="293"/>
      <c r="K5" s="295"/>
      <c r="L5" s="260" t="s">
        <v>18</v>
      </c>
      <c r="M5" s="261"/>
      <c r="N5" s="261"/>
      <c r="O5" s="261"/>
      <c r="P5" s="261"/>
      <c r="Q5" s="261"/>
      <c r="R5" s="261"/>
      <c r="S5" s="261"/>
      <c r="T5" s="262"/>
      <c r="U5" s="260" t="s">
        <v>143</v>
      </c>
      <c r="V5" s="261"/>
      <c r="W5" s="261"/>
      <c r="X5" s="261"/>
      <c r="Y5" s="261"/>
      <c r="Z5" s="261"/>
      <c r="AA5" s="261"/>
      <c r="AB5" s="262"/>
      <c r="AC5" s="260" t="s">
        <v>18</v>
      </c>
      <c r="AD5" s="261"/>
      <c r="AE5" s="261"/>
      <c r="AF5" s="261"/>
      <c r="AG5" s="261"/>
      <c r="AH5" s="261"/>
      <c r="AI5" s="261"/>
      <c r="AJ5" s="262"/>
      <c r="AK5" s="260" t="s">
        <v>143</v>
      </c>
      <c r="AL5" s="261"/>
      <c r="AM5" s="261"/>
      <c r="AN5" s="261"/>
      <c r="AO5" s="261"/>
      <c r="AP5" s="261"/>
      <c r="AQ5" s="261"/>
      <c r="AR5" s="262"/>
      <c r="AS5" s="258"/>
    </row>
    <row r="6" spans="1:45" ht="15" customHeight="1" x14ac:dyDescent="0.2">
      <c r="A6" s="287"/>
      <c r="B6" s="290"/>
      <c r="C6" s="290"/>
      <c r="D6" s="70"/>
      <c r="E6" s="28"/>
      <c r="F6" s="293"/>
      <c r="G6" s="294"/>
      <c r="H6" s="294"/>
      <c r="I6" s="295"/>
      <c r="J6" s="263"/>
      <c r="K6" s="265"/>
      <c r="L6" s="263"/>
      <c r="M6" s="264"/>
      <c r="N6" s="264"/>
      <c r="O6" s="264"/>
      <c r="P6" s="264"/>
      <c r="Q6" s="264"/>
      <c r="R6" s="264"/>
      <c r="S6" s="264"/>
      <c r="T6" s="265"/>
      <c r="U6" s="263"/>
      <c r="V6" s="264"/>
      <c r="W6" s="264"/>
      <c r="X6" s="264"/>
      <c r="Y6" s="264"/>
      <c r="Z6" s="264"/>
      <c r="AA6" s="264"/>
      <c r="AB6" s="265"/>
      <c r="AC6" s="263"/>
      <c r="AD6" s="264"/>
      <c r="AE6" s="264"/>
      <c r="AF6" s="264"/>
      <c r="AG6" s="264"/>
      <c r="AH6" s="264"/>
      <c r="AI6" s="264"/>
      <c r="AJ6" s="265"/>
      <c r="AK6" s="263"/>
      <c r="AL6" s="264"/>
      <c r="AM6" s="264"/>
      <c r="AN6" s="264"/>
      <c r="AO6" s="264"/>
      <c r="AP6" s="264"/>
      <c r="AQ6" s="264"/>
      <c r="AR6" s="265"/>
      <c r="AS6" s="258"/>
    </row>
    <row r="7" spans="1:45" ht="15" customHeight="1" x14ac:dyDescent="0.2">
      <c r="A7" s="287"/>
      <c r="B7" s="290"/>
      <c r="C7" s="290"/>
      <c r="D7" s="71" t="s">
        <v>10</v>
      </c>
      <c r="E7" s="152">
        <v>2016</v>
      </c>
      <c r="F7" s="293"/>
      <c r="G7" s="294"/>
      <c r="H7" s="294"/>
      <c r="I7" s="295"/>
      <c r="J7" s="286" t="s">
        <v>138</v>
      </c>
      <c r="K7" s="296" t="s">
        <v>139</v>
      </c>
      <c r="L7" s="278" t="s">
        <v>22</v>
      </c>
      <c r="M7" s="273"/>
      <c r="N7" s="273"/>
      <c r="O7" s="279"/>
      <c r="P7" s="292" t="s">
        <v>141</v>
      </c>
      <c r="Q7" s="282" t="s">
        <v>142</v>
      </c>
      <c r="R7" s="273"/>
      <c r="S7" s="273"/>
      <c r="T7" s="274"/>
      <c r="U7" s="266" t="s">
        <v>144</v>
      </c>
      <c r="V7" s="267"/>
      <c r="W7" s="267"/>
      <c r="X7" s="268"/>
      <c r="Y7" s="272" t="s">
        <v>25</v>
      </c>
      <c r="Z7" s="273"/>
      <c r="AA7" s="273"/>
      <c r="AB7" s="274"/>
      <c r="AC7" s="278" t="s">
        <v>22</v>
      </c>
      <c r="AD7" s="273"/>
      <c r="AE7" s="273"/>
      <c r="AF7" s="279"/>
      <c r="AG7" s="282" t="s">
        <v>140</v>
      </c>
      <c r="AH7" s="267"/>
      <c r="AI7" s="267"/>
      <c r="AJ7" s="283"/>
      <c r="AK7" s="266" t="s">
        <v>144</v>
      </c>
      <c r="AL7" s="267"/>
      <c r="AM7" s="267"/>
      <c r="AN7" s="268"/>
      <c r="AO7" s="272" t="s">
        <v>25</v>
      </c>
      <c r="AP7" s="273"/>
      <c r="AQ7" s="273"/>
      <c r="AR7" s="274"/>
      <c r="AS7" s="258"/>
    </row>
    <row r="8" spans="1:45" ht="18.75" customHeight="1" thickBot="1" x14ac:dyDescent="0.25">
      <c r="A8" s="288"/>
      <c r="B8" s="291"/>
      <c r="C8" s="291"/>
      <c r="D8" s="72" t="s">
        <v>11</v>
      </c>
      <c r="E8" s="73" t="s">
        <v>12</v>
      </c>
      <c r="F8" s="280"/>
      <c r="G8" s="276"/>
      <c r="H8" s="276"/>
      <c r="I8" s="277"/>
      <c r="J8" s="288"/>
      <c r="K8" s="297"/>
      <c r="L8" s="280"/>
      <c r="M8" s="276"/>
      <c r="N8" s="276"/>
      <c r="O8" s="281"/>
      <c r="P8" s="291"/>
      <c r="Q8" s="275"/>
      <c r="R8" s="276"/>
      <c r="S8" s="276"/>
      <c r="T8" s="277"/>
      <c r="U8" s="269"/>
      <c r="V8" s="270"/>
      <c r="W8" s="270"/>
      <c r="X8" s="271"/>
      <c r="Y8" s="275"/>
      <c r="Z8" s="276"/>
      <c r="AA8" s="276"/>
      <c r="AB8" s="277"/>
      <c r="AC8" s="280"/>
      <c r="AD8" s="276"/>
      <c r="AE8" s="276"/>
      <c r="AF8" s="281"/>
      <c r="AG8" s="284"/>
      <c r="AH8" s="270"/>
      <c r="AI8" s="270"/>
      <c r="AJ8" s="285"/>
      <c r="AK8" s="269"/>
      <c r="AL8" s="270"/>
      <c r="AM8" s="270"/>
      <c r="AN8" s="271"/>
      <c r="AO8" s="275"/>
      <c r="AP8" s="276"/>
      <c r="AQ8" s="276"/>
      <c r="AR8" s="277"/>
      <c r="AS8" s="259"/>
    </row>
    <row r="9" spans="1:45" ht="27.95" customHeight="1" x14ac:dyDescent="0.2">
      <c r="A9" s="131"/>
      <c r="B9" s="137"/>
      <c r="C9" s="141"/>
      <c r="D9" s="139"/>
      <c r="E9" s="134"/>
      <c r="F9" s="253"/>
      <c r="G9" s="251"/>
      <c r="H9" s="251"/>
      <c r="I9" s="252"/>
      <c r="J9" s="167"/>
      <c r="K9" s="153"/>
      <c r="L9" s="253"/>
      <c r="M9" s="251"/>
      <c r="N9" s="251"/>
      <c r="O9" s="254"/>
      <c r="P9" s="171"/>
      <c r="Q9" s="305">
        <f>L9*P9</f>
        <v>0</v>
      </c>
      <c r="R9" s="306"/>
      <c r="S9" s="306"/>
      <c r="T9" s="307"/>
      <c r="U9" s="253"/>
      <c r="V9" s="251"/>
      <c r="W9" s="251"/>
      <c r="X9" s="254"/>
      <c r="Y9" s="250"/>
      <c r="Z9" s="251"/>
      <c r="AA9" s="251"/>
      <c r="AB9" s="252"/>
      <c r="AC9" s="253"/>
      <c r="AD9" s="251"/>
      <c r="AE9" s="251"/>
      <c r="AF9" s="254"/>
      <c r="AG9" s="250"/>
      <c r="AH9" s="251"/>
      <c r="AI9" s="251"/>
      <c r="AJ9" s="252"/>
      <c r="AK9" s="253"/>
      <c r="AL9" s="251"/>
      <c r="AM9" s="251"/>
      <c r="AN9" s="254"/>
      <c r="AO9" s="250"/>
      <c r="AP9" s="251"/>
      <c r="AQ9" s="251"/>
      <c r="AR9" s="252"/>
      <c r="AS9" s="172"/>
    </row>
    <row r="10" spans="1:45" ht="27.95" customHeight="1" x14ac:dyDescent="0.2">
      <c r="A10" s="173"/>
      <c r="B10" s="174"/>
      <c r="C10" s="175"/>
      <c r="D10" s="178"/>
      <c r="E10" s="179"/>
      <c r="F10" s="249"/>
      <c r="G10" s="245"/>
      <c r="H10" s="245"/>
      <c r="I10" s="248"/>
      <c r="J10" s="168"/>
      <c r="K10" s="170"/>
      <c r="L10" s="249"/>
      <c r="M10" s="245"/>
      <c r="N10" s="245"/>
      <c r="O10" s="246"/>
      <c r="P10" s="171"/>
      <c r="Q10" s="247">
        <f t="shared" ref="Q10:Q15" si="0">L10*P10</f>
        <v>0</v>
      </c>
      <c r="R10" s="245"/>
      <c r="S10" s="245"/>
      <c r="T10" s="248"/>
      <c r="U10" s="249"/>
      <c r="V10" s="245"/>
      <c r="W10" s="245"/>
      <c r="X10" s="246"/>
      <c r="Y10" s="247"/>
      <c r="Z10" s="245"/>
      <c r="AA10" s="245"/>
      <c r="AB10" s="248"/>
      <c r="AC10" s="249"/>
      <c r="AD10" s="245"/>
      <c r="AE10" s="245"/>
      <c r="AF10" s="246"/>
      <c r="AG10" s="247"/>
      <c r="AH10" s="245"/>
      <c r="AI10" s="245"/>
      <c r="AJ10" s="248"/>
      <c r="AK10" s="249"/>
      <c r="AL10" s="245"/>
      <c r="AM10" s="245"/>
      <c r="AN10" s="246"/>
      <c r="AO10" s="247"/>
      <c r="AP10" s="245"/>
      <c r="AQ10" s="245"/>
      <c r="AR10" s="248"/>
      <c r="AS10" s="172"/>
    </row>
    <row r="11" spans="1:45" ht="27.95" customHeight="1" x14ac:dyDescent="0.2">
      <c r="A11" s="132"/>
      <c r="B11" s="138"/>
      <c r="C11" s="142"/>
      <c r="D11" s="162"/>
      <c r="E11" s="136"/>
      <c r="F11" s="249"/>
      <c r="G11" s="245"/>
      <c r="H11" s="245"/>
      <c r="I11" s="248"/>
      <c r="J11" s="169"/>
      <c r="K11" s="154"/>
      <c r="L11" s="249"/>
      <c r="M11" s="245"/>
      <c r="N11" s="245"/>
      <c r="O11" s="246"/>
      <c r="P11" s="171"/>
      <c r="Q11" s="247">
        <f t="shared" si="0"/>
        <v>0</v>
      </c>
      <c r="R11" s="245"/>
      <c r="S11" s="245"/>
      <c r="T11" s="248"/>
      <c r="U11" s="249"/>
      <c r="V11" s="245"/>
      <c r="W11" s="245"/>
      <c r="X11" s="246"/>
      <c r="Y11" s="247"/>
      <c r="Z11" s="245"/>
      <c r="AA11" s="245"/>
      <c r="AB11" s="248"/>
      <c r="AC11" s="249"/>
      <c r="AD11" s="245"/>
      <c r="AE11" s="245"/>
      <c r="AF11" s="246"/>
      <c r="AG11" s="247"/>
      <c r="AH11" s="245"/>
      <c r="AI11" s="245"/>
      <c r="AJ11" s="248"/>
      <c r="AK11" s="249"/>
      <c r="AL11" s="245"/>
      <c r="AM11" s="245"/>
      <c r="AN11" s="246"/>
      <c r="AO11" s="247"/>
      <c r="AP11" s="245"/>
      <c r="AQ11" s="245"/>
      <c r="AR11" s="248"/>
      <c r="AS11" s="172"/>
    </row>
    <row r="12" spans="1:45" ht="27.95" customHeight="1" x14ac:dyDescent="0.2">
      <c r="A12" s="132"/>
      <c r="B12" s="138"/>
      <c r="C12" s="142"/>
      <c r="D12" s="162"/>
      <c r="E12" s="136"/>
      <c r="F12" s="249"/>
      <c r="G12" s="245"/>
      <c r="H12" s="245"/>
      <c r="I12" s="248"/>
      <c r="J12" s="169"/>
      <c r="K12" s="154"/>
      <c r="L12" s="249"/>
      <c r="M12" s="245"/>
      <c r="N12" s="245"/>
      <c r="O12" s="246"/>
      <c r="P12" s="171"/>
      <c r="Q12" s="247">
        <f t="shared" si="0"/>
        <v>0</v>
      </c>
      <c r="R12" s="245"/>
      <c r="S12" s="245"/>
      <c r="T12" s="248"/>
      <c r="U12" s="249"/>
      <c r="V12" s="245"/>
      <c r="W12" s="245"/>
      <c r="X12" s="246"/>
      <c r="Y12" s="247"/>
      <c r="Z12" s="245"/>
      <c r="AA12" s="245"/>
      <c r="AB12" s="248"/>
      <c r="AC12" s="249"/>
      <c r="AD12" s="245"/>
      <c r="AE12" s="245"/>
      <c r="AF12" s="246"/>
      <c r="AG12" s="247"/>
      <c r="AH12" s="245"/>
      <c r="AI12" s="245"/>
      <c r="AJ12" s="248"/>
      <c r="AK12" s="249"/>
      <c r="AL12" s="245"/>
      <c r="AM12" s="245"/>
      <c r="AN12" s="246"/>
      <c r="AO12" s="247"/>
      <c r="AP12" s="245"/>
      <c r="AQ12" s="245"/>
      <c r="AR12" s="248"/>
      <c r="AS12" s="172"/>
    </row>
    <row r="13" spans="1:45" ht="27.95" customHeight="1" x14ac:dyDescent="0.2">
      <c r="A13" s="132"/>
      <c r="B13" s="138"/>
      <c r="C13" s="142"/>
      <c r="D13" s="162"/>
      <c r="E13" s="136"/>
      <c r="F13" s="249"/>
      <c r="G13" s="245"/>
      <c r="H13" s="245"/>
      <c r="I13" s="248"/>
      <c r="J13" s="169"/>
      <c r="K13" s="154"/>
      <c r="L13" s="249"/>
      <c r="M13" s="245"/>
      <c r="N13" s="245"/>
      <c r="O13" s="246"/>
      <c r="P13" s="171"/>
      <c r="Q13" s="247">
        <f t="shared" si="0"/>
        <v>0</v>
      </c>
      <c r="R13" s="245"/>
      <c r="S13" s="245"/>
      <c r="T13" s="248"/>
      <c r="U13" s="249"/>
      <c r="V13" s="245"/>
      <c r="W13" s="245"/>
      <c r="X13" s="246"/>
      <c r="Y13" s="247"/>
      <c r="Z13" s="245"/>
      <c r="AA13" s="245"/>
      <c r="AB13" s="248"/>
      <c r="AC13" s="249"/>
      <c r="AD13" s="245"/>
      <c r="AE13" s="245"/>
      <c r="AF13" s="246"/>
      <c r="AG13" s="247"/>
      <c r="AH13" s="245"/>
      <c r="AI13" s="245"/>
      <c r="AJ13" s="248"/>
      <c r="AK13" s="249"/>
      <c r="AL13" s="245"/>
      <c r="AM13" s="245"/>
      <c r="AN13" s="246"/>
      <c r="AO13" s="247"/>
      <c r="AP13" s="245"/>
      <c r="AQ13" s="245"/>
      <c r="AR13" s="248"/>
      <c r="AS13" s="172"/>
    </row>
    <row r="14" spans="1:45" ht="27.95" customHeight="1" x14ac:dyDescent="0.2">
      <c r="A14" s="132"/>
      <c r="B14" s="138"/>
      <c r="C14" s="142"/>
      <c r="D14" s="162"/>
      <c r="E14" s="136"/>
      <c r="F14" s="249"/>
      <c r="G14" s="245"/>
      <c r="H14" s="245"/>
      <c r="I14" s="248"/>
      <c r="J14" s="169"/>
      <c r="K14" s="154"/>
      <c r="L14" s="249"/>
      <c r="M14" s="245"/>
      <c r="N14" s="245"/>
      <c r="O14" s="246"/>
      <c r="P14" s="171"/>
      <c r="Q14" s="247">
        <f t="shared" si="0"/>
        <v>0</v>
      </c>
      <c r="R14" s="245"/>
      <c r="S14" s="245"/>
      <c r="T14" s="248"/>
      <c r="U14" s="249"/>
      <c r="V14" s="245"/>
      <c r="W14" s="245"/>
      <c r="X14" s="246"/>
      <c r="Y14" s="247"/>
      <c r="Z14" s="245"/>
      <c r="AA14" s="245"/>
      <c r="AB14" s="248"/>
      <c r="AC14" s="249"/>
      <c r="AD14" s="245"/>
      <c r="AE14" s="245"/>
      <c r="AF14" s="246"/>
      <c r="AG14" s="247"/>
      <c r="AH14" s="245"/>
      <c r="AI14" s="245"/>
      <c r="AJ14" s="248"/>
      <c r="AK14" s="249"/>
      <c r="AL14" s="245"/>
      <c r="AM14" s="245"/>
      <c r="AN14" s="246"/>
      <c r="AO14" s="247"/>
      <c r="AP14" s="245"/>
      <c r="AQ14" s="245"/>
      <c r="AR14" s="248"/>
      <c r="AS14" s="172"/>
    </row>
    <row r="15" spans="1:45" ht="27.95" customHeight="1" x14ac:dyDescent="0.2">
      <c r="A15" s="132"/>
      <c r="B15" s="138"/>
      <c r="C15" s="142"/>
      <c r="D15" s="162"/>
      <c r="E15" s="136"/>
      <c r="F15" s="249"/>
      <c r="G15" s="245"/>
      <c r="H15" s="245"/>
      <c r="I15" s="248"/>
      <c r="J15" s="169"/>
      <c r="K15" s="154"/>
      <c r="L15" s="249"/>
      <c r="M15" s="245"/>
      <c r="N15" s="245"/>
      <c r="O15" s="246"/>
      <c r="P15" s="171"/>
      <c r="Q15" s="247">
        <f t="shared" si="0"/>
        <v>0</v>
      </c>
      <c r="R15" s="245"/>
      <c r="S15" s="245"/>
      <c r="T15" s="248"/>
      <c r="U15" s="249"/>
      <c r="V15" s="245"/>
      <c r="W15" s="245"/>
      <c r="X15" s="246"/>
      <c r="Y15" s="247"/>
      <c r="Z15" s="245"/>
      <c r="AA15" s="245"/>
      <c r="AB15" s="248"/>
      <c r="AC15" s="249"/>
      <c r="AD15" s="245"/>
      <c r="AE15" s="245"/>
      <c r="AF15" s="246"/>
      <c r="AG15" s="247"/>
      <c r="AH15" s="245"/>
      <c r="AI15" s="245"/>
      <c r="AJ15" s="248"/>
      <c r="AK15" s="249"/>
      <c r="AL15" s="245"/>
      <c r="AM15" s="245"/>
      <c r="AN15" s="246"/>
      <c r="AO15" s="247"/>
      <c r="AP15" s="245"/>
      <c r="AQ15" s="245"/>
      <c r="AR15" s="248"/>
      <c r="AS15" s="172"/>
    </row>
    <row r="16" spans="1:45" ht="27.95" customHeight="1" x14ac:dyDescent="0.2">
      <c r="A16" s="132"/>
      <c r="B16" s="138"/>
      <c r="C16" s="142"/>
      <c r="D16" s="162"/>
      <c r="E16" s="136"/>
      <c r="F16" s="249"/>
      <c r="G16" s="245"/>
      <c r="H16" s="245"/>
      <c r="I16" s="248"/>
      <c r="J16" s="169"/>
      <c r="K16" s="154"/>
      <c r="L16" s="249"/>
      <c r="M16" s="245"/>
      <c r="N16" s="245"/>
      <c r="O16" s="246"/>
      <c r="P16" s="171"/>
      <c r="Q16" s="247">
        <f t="shared" ref="Q16:Q19" si="1">L16*P16</f>
        <v>0</v>
      </c>
      <c r="R16" s="245"/>
      <c r="S16" s="245"/>
      <c r="T16" s="248"/>
      <c r="U16" s="249"/>
      <c r="V16" s="245"/>
      <c r="W16" s="245"/>
      <c r="X16" s="246"/>
      <c r="Y16" s="247"/>
      <c r="Z16" s="245"/>
      <c r="AA16" s="245"/>
      <c r="AB16" s="248"/>
      <c r="AC16" s="249"/>
      <c r="AD16" s="245"/>
      <c r="AE16" s="245"/>
      <c r="AF16" s="246"/>
      <c r="AG16" s="247"/>
      <c r="AH16" s="245"/>
      <c r="AI16" s="245"/>
      <c r="AJ16" s="248"/>
      <c r="AK16" s="249"/>
      <c r="AL16" s="245"/>
      <c r="AM16" s="245"/>
      <c r="AN16" s="246"/>
      <c r="AO16" s="247"/>
      <c r="AP16" s="245"/>
      <c r="AQ16" s="245"/>
      <c r="AR16" s="248"/>
      <c r="AS16" s="172"/>
    </row>
    <row r="17" spans="1:45" ht="27.95" customHeight="1" x14ac:dyDescent="0.2">
      <c r="A17" s="132"/>
      <c r="B17" s="138"/>
      <c r="C17" s="142"/>
      <c r="D17" s="162"/>
      <c r="E17" s="136"/>
      <c r="F17" s="249"/>
      <c r="G17" s="245"/>
      <c r="H17" s="245"/>
      <c r="I17" s="248"/>
      <c r="J17" s="169"/>
      <c r="K17" s="154"/>
      <c r="L17" s="249"/>
      <c r="M17" s="245"/>
      <c r="N17" s="245"/>
      <c r="O17" s="246"/>
      <c r="P17" s="171"/>
      <c r="Q17" s="247">
        <f t="shared" si="1"/>
        <v>0</v>
      </c>
      <c r="R17" s="245"/>
      <c r="S17" s="245"/>
      <c r="T17" s="248"/>
      <c r="U17" s="249"/>
      <c r="V17" s="245"/>
      <c r="W17" s="245"/>
      <c r="X17" s="246"/>
      <c r="Y17" s="247"/>
      <c r="Z17" s="245"/>
      <c r="AA17" s="245"/>
      <c r="AB17" s="248"/>
      <c r="AC17" s="249"/>
      <c r="AD17" s="245"/>
      <c r="AE17" s="245"/>
      <c r="AF17" s="246"/>
      <c r="AG17" s="247"/>
      <c r="AH17" s="245"/>
      <c r="AI17" s="245"/>
      <c r="AJ17" s="248"/>
      <c r="AK17" s="249"/>
      <c r="AL17" s="245"/>
      <c r="AM17" s="245"/>
      <c r="AN17" s="246"/>
      <c r="AO17" s="247"/>
      <c r="AP17" s="245"/>
      <c r="AQ17" s="245"/>
      <c r="AR17" s="248"/>
      <c r="AS17" s="172"/>
    </row>
    <row r="18" spans="1:45" ht="27.95" customHeight="1" x14ac:dyDescent="0.2">
      <c r="A18" s="132"/>
      <c r="B18" s="138"/>
      <c r="C18" s="142"/>
      <c r="D18" s="162"/>
      <c r="E18" s="136"/>
      <c r="F18" s="249"/>
      <c r="G18" s="245"/>
      <c r="H18" s="245"/>
      <c r="I18" s="248"/>
      <c r="J18" s="169"/>
      <c r="K18" s="154"/>
      <c r="L18" s="249"/>
      <c r="M18" s="245"/>
      <c r="N18" s="245"/>
      <c r="O18" s="246"/>
      <c r="P18" s="171"/>
      <c r="Q18" s="308">
        <f t="shared" si="1"/>
        <v>0</v>
      </c>
      <c r="R18" s="309"/>
      <c r="S18" s="309"/>
      <c r="T18" s="310"/>
      <c r="U18" s="249"/>
      <c r="V18" s="245"/>
      <c r="W18" s="245"/>
      <c r="X18" s="246"/>
      <c r="Y18" s="247"/>
      <c r="Z18" s="245"/>
      <c r="AA18" s="245"/>
      <c r="AB18" s="248"/>
      <c r="AC18" s="249"/>
      <c r="AD18" s="245"/>
      <c r="AE18" s="245"/>
      <c r="AF18" s="246"/>
      <c r="AG18" s="247"/>
      <c r="AH18" s="245"/>
      <c r="AI18" s="245"/>
      <c r="AJ18" s="248"/>
      <c r="AK18" s="249"/>
      <c r="AL18" s="245"/>
      <c r="AM18" s="245"/>
      <c r="AN18" s="246"/>
      <c r="AO18" s="247"/>
      <c r="AP18" s="245"/>
      <c r="AQ18" s="245"/>
      <c r="AR18" s="248"/>
      <c r="AS18" s="172"/>
    </row>
    <row r="19" spans="1:45" ht="27.95" customHeight="1" thickBot="1" x14ac:dyDescent="0.25">
      <c r="A19" s="183"/>
      <c r="B19" s="184"/>
      <c r="C19" s="185"/>
      <c r="D19" s="186"/>
      <c r="E19" s="187"/>
      <c r="F19" s="243"/>
      <c r="G19" s="241"/>
      <c r="H19" s="241"/>
      <c r="I19" s="242"/>
      <c r="J19" s="188"/>
      <c r="K19" s="164"/>
      <c r="L19" s="243"/>
      <c r="M19" s="241"/>
      <c r="N19" s="241"/>
      <c r="O19" s="244"/>
      <c r="P19" s="189"/>
      <c r="Q19" s="311">
        <f t="shared" si="1"/>
        <v>0</v>
      </c>
      <c r="R19" s="312"/>
      <c r="S19" s="312"/>
      <c r="T19" s="313"/>
      <c r="U19" s="243"/>
      <c r="V19" s="241"/>
      <c r="W19" s="241"/>
      <c r="X19" s="244"/>
      <c r="Y19" s="240"/>
      <c r="Z19" s="241"/>
      <c r="AA19" s="241"/>
      <c r="AB19" s="242"/>
      <c r="AC19" s="243"/>
      <c r="AD19" s="241"/>
      <c r="AE19" s="241"/>
      <c r="AF19" s="244"/>
      <c r="AG19" s="240"/>
      <c r="AH19" s="241"/>
      <c r="AI19" s="241"/>
      <c r="AJ19" s="242"/>
      <c r="AK19" s="243"/>
      <c r="AL19" s="241"/>
      <c r="AM19" s="241"/>
      <c r="AN19" s="244"/>
      <c r="AO19" s="240"/>
      <c r="AP19" s="241"/>
      <c r="AQ19" s="241"/>
      <c r="AR19" s="242"/>
      <c r="AS19" s="190"/>
    </row>
    <row r="20" spans="1:45" ht="27.95" customHeight="1" thickBot="1" x14ac:dyDescent="0.25">
      <c r="A20" s="191" t="s">
        <v>104</v>
      </c>
      <c r="B20" s="192"/>
      <c r="C20" s="192"/>
      <c r="D20" s="192"/>
      <c r="E20" s="193"/>
      <c r="F20" s="302">
        <f>SUM(F9:I19)</f>
        <v>0</v>
      </c>
      <c r="G20" s="299"/>
      <c r="H20" s="299"/>
      <c r="I20" s="300"/>
      <c r="J20" s="194"/>
      <c r="K20" s="195"/>
      <c r="L20" s="302">
        <f>SUM(L9:O19)</f>
        <v>0</v>
      </c>
      <c r="M20" s="299"/>
      <c r="N20" s="299"/>
      <c r="O20" s="303"/>
      <c r="P20" s="196"/>
      <c r="Q20" s="298">
        <f>SUM(Q9:T19)</f>
        <v>0</v>
      </c>
      <c r="R20" s="299"/>
      <c r="S20" s="299"/>
      <c r="T20" s="300"/>
      <c r="U20" s="302">
        <f>SUM(U9:X19)</f>
        <v>0</v>
      </c>
      <c r="V20" s="299"/>
      <c r="W20" s="299"/>
      <c r="X20" s="303"/>
      <c r="Y20" s="298">
        <f>SUM(Y9:AB19)</f>
        <v>0</v>
      </c>
      <c r="Z20" s="299"/>
      <c r="AA20" s="299"/>
      <c r="AB20" s="300"/>
      <c r="AC20" s="302">
        <f>SUM(AC9:AF19)</f>
        <v>0</v>
      </c>
      <c r="AD20" s="299"/>
      <c r="AE20" s="299"/>
      <c r="AF20" s="303"/>
      <c r="AG20" s="298">
        <f>SUM(AG9:AJ19)</f>
        <v>0</v>
      </c>
      <c r="AH20" s="299"/>
      <c r="AI20" s="299"/>
      <c r="AJ20" s="300"/>
      <c r="AK20" s="302">
        <f>SUM(AK9:AN19)</f>
        <v>0</v>
      </c>
      <c r="AL20" s="299"/>
      <c r="AM20" s="299"/>
      <c r="AN20" s="303"/>
      <c r="AO20" s="298">
        <f>SUM(AO9:AR19)</f>
        <v>0</v>
      </c>
      <c r="AP20" s="299"/>
      <c r="AQ20" s="299"/>
      <c r="AR20" s="300"/>
      <c r="AS20" s="197"/>
    </row>
    <row r="21" spans="1:45" ht="27.95" customHeight="1" x14ac:dyDescent="0.2">
      <c r="A21" s="320" t="s">
        <v>105</v>
      </c>
      <c r="B21" s="321"/>
      <c r="C21" s="322"/>
      <c r="D21" s="176"/>
      <c r="E21" s="176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  <c r="AP21" s="315"/>
      <c r="AQ21" s="315"/>
      <c r="AR21" s="315"/>
      <c r="AS21" s="315"/>
    </row>
    <row r="22" spans="1:45" ht="27.95" customHeight="1" x14ac:dyDescent="0.2">
      <c r="A22" s="223" t="s">
        <v>106</v>
      </c>
      <c r="B22" s="223"/>
      <c r="C22" s="223"/>
      <c r="D22" s="180">
        <v>5101</v>
      </c>
      <c r="E22" s="180"/>
      <c r="F22" s="220">
        <f>SUMIF($K$9:$K$19,D22,$F$9:$I$19)</f>
        <v>0</v>
      </c>
      <c r="G22" s="220"/>
      <c r="H22" s="220"/>
      <c r="I22" s="220"/>
      <c r="J22" s="57"/>
      <c r="K22" s="57"/>
      <c r="L22" s="220">
        <f>SUMIF($K$9:$K$19,D22,$L$9:$O$19)</f>
        <v>0</v>
      </c>
      <c r="M22" s="220"/>
      <c r="N22" s="220"/>
      <c r="O22" s="220"/>
      <c r="P22" s="57"/>
      <c r="Q22" s="220">
        <f>SUMIF($K$9:$K$19,D22,$Q$9:$T$19)</f>
        <v>0</v>
      </c>
      <c r="R22" s="220"/>
      <c r="S22" s="220"/>
      <c r="T22" s="220"/>
      <c r="U22" s="301">
        <f>SUMIF($K$9:$K$19,D22,$U$9:$X$19)</f>
        <v>0</v>
      </c>
      <c r="V22" s="301"/>
      <c r="W22" s="301"/>
      <c r="X22" s="301"/>
      <c r="Y22" s="301">
        <f>SUMIF($K$9:$K$19,D22,$Y$9:$AB$19)</f>
        <v>0</v>
      </c>
      <c r="Z22" s="301"/>
      <c r="AA22" s="301"/>
      <c r="AB22" s="301"/>
      <c r="AC22" s="301">
        <f>SUMIF($K$9:$K$19,D22,$AC$9:$AF$19)</f>
        <v>0</v>
      </c>
      <c r="AD22" s="301"/>
      <c r="AE22" s="301"/>
      <c r="AF22" s="301"/>
      <c r="AG22" s="301">
        <f>SUMIF($K$9:$K$19,D22,$AG$9:$AJ$19)</f>
        <v>0</v>
      </c>
      <c r="AH22" s="301"/>
      <c r="AI22" s="301"/>
      <c r="AJ22" s="301"/>
      <c r="AK22" s="301">
        <f>SUMIF($K$9:$K$19,D22,$AK$9:$AN$19)</f>
        <v>0</v>
      </c>
      <c r="AL22" s="301"/>
      <c r="AM22" s="301"/>
      <c r="AN22" s="301"/>
      <c r="AO22" s="301">
        <f>SUMIF($K$9:$K$19,D22,$AO$9:$AR$19)</f>
        <v>0</v>
      </c>
      <c r="AP22" s="301"/>
      <c r="AQ22" s="301"/>
      <c r="AR22" s="301"/>
      <c r="AS22" s="57"/>
    </row>
    <row r="23" spans="1:45" ht="27.95" customHeight="1" thickBot="1" x14ac:dyDescent="0.25">
      <c r="A23" s="224" t="s">
        <v>106</v>
      </c>
      <c r="B23" s="224"/>
      <c r="C23" s="224"/>
      <c r="D23" s="181">
        <v>6101</v>
      </c>
      <c r="E23" s="181"/>
      <c r="F23" s="221">
        <f>SUMIF($K$9:$K$19,D23,$F$9:$I$19)</f>
        <v>0</v>
      </c>
      <c r="G23" s="221"/>
      <c r="H23" s="221"/>
      <c r="I23" s="221"/>
      <c r="J23" s="30"/>
      <c r="K23" s="30"/>
      <c r="L23" s="221">
        <f>SUMIF($K$9:$K$19,D23,$L$9:$O$19)</f>
        <v>0</v>
      </c>
      <c r="M23" s="221"/>
      <c r="N23" s="221"/>
      <c r="O23" s="221"/>
      <c r="P23" s="30"/>
      <c r="Q23" s="221">
        <f>SUMIF($K$9:$K$19,D23,$Q$9:$T$19)</f>
        <v>0</v>
      </c>
      <c r="R23" s="221"/>
      <c r="S23" s="221"/>
      <c r="T23" s="221"/>
      <c r="U23" s="304">
        <f>SUMIF($K$9:$K$19,D23,$U$9:$X$19)</f>
        <v>0</v>
      </c>
      <c r="V23" s="304"/>
      <c r="W23" s="304"/>
      <c r="X23" s="304"/>
      <c r="Y23" s="304">
        <f>SUMIF($K$9:$K$19,D23,$Y$9:$AB$19)</f>
        <v>0</v>
      </c>
      <c r="Z23" s="304"/>
      <c r="AA23" s="304"/>
      <c r="AB23" s="304"/>
      <c r="AC23" s="304">
        <f>SUMIF($K$9:$K$19,D23,$AC$9:$AF$19)</f>
        <v>0</v>
      </c>
      <c r="AD23" s="304"/>
      <c r="AE23" s="304"/>
      <c r="AF23" s="304"/>
      <c r="AG23" s="304">
        <f>SUMIF($K$9:$K$19,D23,$AG$9:$AJ$19)</f>
        <v>0</v>
      </c>
      <c r="AH23" s="304"/>
      <c r="AI23" s="304"/>
      <c r="AJ23" s="304"/>
      <c r="AK23" s="304">
        <f>SUMIF($K$9:$K$19,D23,$AK$9:$AN$19)</f>
        <v>0</v>
      </c>
      <c r="AL23" s="304"/>
      <c r="AM23" s="304"/>
      <c r="AN23" s="304"/>
      <c r="AO23" s="304">
        <f>SUMIF($K$9:$K$19,D23,$AO$9:$AR$19)</f>
        <v>0</v>
      </c>
      <c r="AP23" s="304"/>
      <c r="AQ23" s="304"/>
      <c r="AR23" s="304"/>
      <c r="AS23" s="30"/>
    </row>
    <row r="24" spans="1:45" ht="27.95" customHeight="1" thickBot="1" x14ac:dyDescent="0.25">
      <c r="A24" s="323" t="s">
        <v>107</v>
      </c>
      <c r="B24" s="323"/>
      <c r="C24" s="323"/>
      <c r="D24" s="323"/>
      <c r="E24" s="323"/>
      <c r="F24" s="324">
        <f>SUM(F22:I23)</f>
        <v>0</v>
      </c>
      <c r="G24" s="324"/>
      <c r="H24" s="324"/>
      <c r="I24" s="324"/>
      <c r="J24" s="192"/>
      <c r="K24" s="192"/>
      <c r="L24" s="324">
        <f>SUM(L22:O23)</f>
        <v>0</v>
      </c>
      <c r="M24" s="324"/>
      <c r="N24" s="324"/>
      <c r="O24" s="324"/>
      <c r="P24" s="192"/>
      <c r="Q24" s="324">
        <f>SUM(Q22:T23)</f>
        <v>0</v>
      </c>
      <c r="R24" s="325"/>
      <c r="S24" s="325"/>
      <c r="T24" s="325"/>
      <c r="U24" s="314">
        <f>SUM(U22:X23)</f>
        <v>0</v>
      </c>
      <c r="V24" s="314"/>
      <c r="W24" s="314"/>
      <c r="X24" s="314"/>
      <c r="Y24" s="314">
        <f>SUM(Y22:AB23)</f>
        <v>0</v>
      </c>
      <c r="Z24" s="314"/>
      <c r="AA24" s="314"/>
      <c r="AB24" s="314"/>
      <c r="AC24" s="314">
        <f>SUM(AC22:AF23)</f>
        <v>0</v>
      </c>
      <c r="AD24" s="314"/>
      <c r="AE24" s="314"/>
      <c r="AF24" s="314"/>
      <c r="AG24" s="314">
        <f>SUM(AG22:AJ23)</f>
        <v>0</v>
      </c>
      <c r="AH24" s="314"/>
      <c r="AI24" s="314"/>
      <c r="AJ24" s="314"/>
      <c r="AK24" s="314">
        <f>SUM(AK22:AN23)</f>
        <v>0</v>
      </c>
      <c r="AL24" s="314"/>
      <c r="AM24" s="314"/>
      <c r="AN24" s="314"/>
      <c r="AO24" s="314">
        <f>SUM(AO22:AR23)</f>
        <v>0</v>
      </c>
      <c r="AP24" s="314"/>
      <c r="AQ24" s="314"/>
      <c r="AR24" s="314"/>
      <c r="AS24" s="192"/>
    </row>
    <row r="25" spans="1:45" ht="27.95" customHeight="1" x14ac:dyDescent="0.2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</row>
    <row r="26" spans="1:45" ht="27.95" customHeight="1" x14ac:dyDescent="0.2">
      <c r="A26" s="316" t="s">
        <v>105</v>
      </c>
      <c r="B26" s="317"/>
      <c r="C26" s="318"/>
      <c r="D26" s="177"/>
      <c r="E26" s="177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  <c r="AE26" s="319"/>
      <c r="AF26" s="319"/>
      <c r="AG26" s="319"/>
      <c r="AH26" s="319"/>
      <c r="AI26" s="319"/>
      <c r="AJ26" s="319"/>
      <c r="AK26" s="319"/>
      <c r="AL26" s="319"/>
      <c r="AM26" s="319"/>
      <c r="AN26" s="319"/>
      <c r="AO26" s="319"/>
      <c r="AP26" s="319"/>
      <c r="AQ26" s="319"/>
      <c r="AR26" s="319"/>
      <c r="AS26" s="319"/>
    </row>
    <row r="27" spans="1:45" ht="27.95" customHeight="1" x14ac:dyDescent="0.2">
      <c r="A27" s="223" t="s">
        <v>111</v>
      </c>
      <c r="B27" s="223"/>
      <c r="C27" s="223"/>
      <c r="D27" s="171">
        <v>7.0000000000000007E-2</v>
      </c>
      <c r="E27" s="180"/>
      <c r="F27" s="220">
        <f>SUMIF($P$9:$P$19,D27,$F$9:$I$19)</f>
        <v>0</v>
      </c>
      <c r="G27" s="220"/>
      <c r="H27" s="220"/>
      <c r="I27" s="220"/>
      <c r="J27" s="182"/>
      <c r="K27" s="182"/>
      <c r="L27" s="220">
        <f>SUMIF($P$9:$P$19,D27,$L$9:$O$19)</f>
        <v>0</v>
      </c>
      <c r="M27" s="220"/>
      <c r="N27" s="220"/>
      <c r="O27" s="220"/>
      <c r="P27" s="182"/>
      <c r="Q27" s="220">
        <f>SUMIF($P$9:$P$19,D27,$Q$9:$T$19)</f>
        <v>0</v>
      </c>
      <c r="R27" s="220"/>
      <c r="S27" s="220"/>
      <c r="T27" s="220"/>
      <c r="U27" s="301">
        <f>SUMIF($P$9:$P$19,D27,$U$9:$X$19)</f>
        <v>0</v>
      </c>
      <c r="V27" s="301"/>
      <c r="W27" s="301"/>
      <c r="X27" s="301"/>
      <c r="Y27" s="301">
        <f>SUMIF($P$9:$P$19,D27,$Y$9:$AB$19)</f>
        <v>0</v>
      </c>
      <c r="Z27" s="301"/>
      <c r="AA27" s="301"/>
      <c r="AB27" s="301"/>
      <c r="AC27" s="301">
        <f>SUMIF($P$9:$P$19,D27,$AC$9:$AF$19)</f>
        <v>0</v>
      </c>
      <c r="AD27" s="301"/>
      <c r="AE27" s="301"/>
      <c r="AF27" s="301"/>
      <c r="AG27" s="301">
        <f>SUMIF($P$9:$P$19,D27,$AG$9:$AJ$19)</f>
        <v>0</v>
      </c>
      <c r="AH27" s="301"/>
      <c r="AI27" s="301"/>
      <c r="AJ27" s="301"/>
      <c r="AK27" s="301">
        <f>SUMIF($P$9:$P$19,D27,$AK$9:$AN$19)</f>
        <v>0</v>
      </c>
      <c r="AL27" s="301"/>
      <c r="AM27" s="301"/>
      <c r="AN27" s="301"/>
      <c r="AO27" s="301">
        <f>SUMIF($P$9:$P$19,D27,$AO$9:$AR$19)</f>
        <v>0</v>
      </c>
      <c r="AP27" s="301"/>
      <c r="AQ27" s="301"/>
      <c r="AR27" s="301"/>
      <c r="AS27" s="57"/>
    </row>
    <row r="28" spans="1:45" ht="27.95" customHeight="1" x14ac:dyDescent="0.2">
      <c r="A28" s="223" t="s">
        <v>111</v>
      </c>
      <c r="B28" s="223"/>
      <c r="C28" s="223"/>
      <c r="D28" s="171">
        <v>0.12</v>
      </c>
      <c r="E28" s="180"/>
      <c r="F28" s="220">
        <f t="shared" ref="F28:F29" si="2">SUMIF($P$9:$P$19,D28,$F$9:$I$19)</f>
        <v>0</v>
      </c>
      <c r="G28" s="220"/>
      <c r="H28" s="220"/>
      <c r="I28" s="220"/>
      <c r="J28" s="182"/>
      <c r="K28" s="182"/>
      <c r="L28" s="220">
        <f t="shared" ref="L28:L29" si="3">SUMIF($P$9:$P$19,D28,$L$9:$O$19)</f>
        <v>0</v>
      </c>
      <c r="M28" s="220"/>
      <c r="N28" s="220"/>
      <c r="O28" s="220"/>
      <c r="P28" s="182"/>
      <c r="Q28" s="220">
        <f t="shared" ref="Q28:Q29" si="4">SUMIF($P$9:$P$19,D28,$Q$9:$T$19)</f>
        <v>0</v>
      </c>
      <c r="R28" s="220"/>
      <c r="S28" s="220"/>
      <c r="T28" s="220"/>
      <c r="U28" s="301">
        <f t="shared" ref="U28:U29" si="5">SUMIF($P$9:$P$19,D28,$U$9:$X$19)</f>
        <v>0</v>
      </c>
      <c r="V28" s="301"/>
      <c r="W28" s="301"/>
      <c r="X28" s="301"/>
      <c r="Y28" s="301">
        <f t="shared" ref="Y28:Y29" si="6">SUMIF($P$9:$P$19,D28,$Y$9:$AB$19)</f>
        <v>0</v>
      </c>
      <c r="Z28" s="301"/>
      <c r="AA28" s="301"/>
      <c r="AB28" s="301"/>
      <c r="AC28" s="301">
        <f t="shared" ref="AC28:AC29" si="7">SUMIF($P$9:$P$19,D28,$AC$9:$AF$19)</f>
        <v>0</v>
      </c>
      <c r="AD28" s="301"/>
      <c r="AE28" s="301"/>
      <c r="AF28" s="301"/>
      <c r="AG28" s="301">
        <f t="shared" ref="AG28:AG29" si="8">SUMIF($P$9:$P$19,D28,$AG$9:$AJ$19)</f>
        <v>0</v>
      </c>
      <c r="AH28" s="301"/>
      <c r="AI28" s="301"/>
      <c r="AJ28" s="301"/>
      <c r="AK28" s="301">
        <f t="shared" ref="AK28:AK29" si="9">SUMIF($P$9:$P$19,D28,$AK$9:$AN$19)</f>
        <v>0</v>
      </c>
      <c r="AL28" s="301"/>
      <c r="AM28" s="301"/>
      <c r="AN28" s="301"/>
      <c r="AO28" s="301">
        <f t="shared" ref="AO28:AO29" si="10">SUMIF($P$9:$P$19,D28,$AO$9:$AR$19)</f>
        <v>0</v>
      </c>
      <c r="AP28" s="301"/>
      <c r="AQ28" s="301"/>
      <c r="AR28" s="301"/>
      <c r="AS28" s="57"/>
    </row>
    <row r="29" spans="1:45" ht="27.95" customHeight="1" thickBot="1" x14ac:dyDescent="0.25">
      <c r="A29" s="224" t="s">
        <v>111</v>
      </c>
      <c r="B29" s="224"/>
      <c r="C29" s="224"/>
      <c r="D29" s="189">
        <v>0.18</v>
      </c>
      <c r="E29" s="181"/>
      <c r="F29" s="221">
        <f t="shared" si="2"/>
        <v>0</v>
      </c>
      <c r="G29" s="221"/>
      <c r="H29" s="221"/>
      <c r="I29" s="221"/>
      <c r="J29" s="198"/>
      <c r="K29" s="198"/>
      <c r="L29" s="221">
        <f t="shared" si="3"/>
        <v>0</v>
      </c>
      <c r="M29" s="221"/>
      <c r="N29" s="221"/>
      <c r="O29" s="221"/>
      <c r="P29" s="198"/>
      <c r="Q29" s="221">
        <f t="shared" si="4"/>
        <v>0</v>
      </c>
      <c r="R29" s="221"/>
      <c r="S29" s="221"/>
      <c r="T29" s="221"/>
      <c r="U29" s="304">
        <f t="shared" si="5"/>
        <v>0</v>
      </c>
      <c r="V29" s="304"/>
      <c r="W29" s="304"/>
      <c r="X29" s="304"/>
      <c r="Y29" s="304">
        <f t="shared" si="6"/>
        <v>0</v>
      </c>
      <c r="Z29" s="304"/>
      <c r="AA29" s="304"/>
      <c r="AB29" s="304"/>
      <c r="AC29" s="304">
        <f t="shared" si="7"/>
        <v>0</v>
      </c>
      <c r="AD29" s="304"/>
      <c r="AE29" s="304"/>
      <c r="AF29" s="304"/>
      <c r="AG29" s="304">
        <f t="shared" si="8"/>
        <v>0</v>
      </c>
      <c r="AH29" s="304"/>
      <c r="AI29" s="304"/>
      <c r="AJ29" s="304"/>
      <c r="AK29" s="304">
        <f t="shared" si="9"/>
        <v>0</v>
      </c>
      <c r="AL29" s="304"/>
      <c r="AM29" s="304"/>
      <c r="AN29" s="304"/>
      <c r="AO29" s="304">
        <f t="shared" si="10"/>
        <v>0</v>
      </c>
      <c r="AP29" s="304"/>
      <c r="AQ29" s="304"/>
      <c r="AR29" s="304"/>
      <c r="AS29" s="30"/>
    </row>
    <row r="30" spans="1:45" ht="27.95" customHeight="1" thickBot="1" x14ac:dyDescent="0.25">
      <c r="A30" s="323" t="s">
        <v>107</v>
      </c>
      <c r="B30" s="323"/>
      <c r="C30" s="323"/>
      <c r="D30" s="323"/>
      <c r="E30" s="323"/>
      <c r="F30" s="324">
        <f>SUM(F27:I29)</f>
        <v>0</v>
      </c>
      <c r="G30" s="324"/>
      <c r="H30" s="324"/>
      <c r="I30" s="324"/>
      <c r="J30" s="192"/>
      <c r="K30" s="192"/>
      <c r="L30" s="324">
        <f>SUM(L27:O29)</f>
        <v>0</v>
      </c>
      <c r="M30" s="324"/>
      <c r="N30" s="324"/>
      <c r="O30" s="324"/>
      <c r="P30" s="192"/>
      <c r="Q30" s="324">
        <f>SUM(Q27:T29)</f>
        <v>0</v>
      </c>
      <c r="R30" s="325"/>
      <c r="S30" s="325"/>
      <c r="T30" s="325"/>
      <c r="U30" s="314">
        <f>SUM(U27:X29)</f>
        <v>0</v>
      </c>
      <c r="V30" s="314"/>
      <c r="W30" s="314"/>
      <c r="X30" s="314"/>
      <c r="Y30" s="314">
        <f>SUM(Y27:AB29)</f>
        <v>0</v>
      </c>
      <c r="Z30" s="314"/>
      <c r="AA30" s="314"/>
      <c r="AB30" s="314"/>
      <c r="AC30" s="314">
        <f>SUM(AC27:AF29)</f>
        <v>0</v>
      </c>
      <c r="AD30" s="314"/>
      <c r="AE30" s="314"/>
      <c r="AF30" s="314"/>
      <c r="AG30" s="314">
        <f>SUM(AG27:AJ29)</f>
        <v>0</v>
      </c>
      <c r="AH30" s="314"/>
      <c r="AI30" s="314"/>
      <c r="AJ30" s="314"/>
      <c r="AK30" s="314">
        <f>SUM(AK27:AN29)</f>
        <v>0</v>
      </c>
      <c r="AL30" s="314"/>
      <c r="AM30" s="314"/>
      <c r="AN30" s="314"/>
      <c r="AO30" s="314">
        <f>SUM(AO27:AR29)</f>
        <v>0</v>
      </c>
      <c r="AP30" s="314"/>
      <c r="AQ30" s="314"/>
      <c r="AR30" s="314"/>
      <c r="AS30" s="192"/>
    </row>
  </sheetData>
  <mergeCells count="204">
    <mergeCell ref="AO30:AR30"/>
    <mergeCell ref="A25:AS25"/>
    <mergeCell ref="A29:C29"/>
    <mergeCell ref="F29:I29"/>
    <mergeCell ref="L29:O29"/>
    <mergeCell ref="Q29:T29"/>
    <mergeCell ref="U29:X29"/>
    <mergeCell ref="Y29:AB29"/>
    <mergeCell ref="AC29:AF29"/>
    <mergeCell ref="AG29:AJ29"/>
    <mergeCell ref="AK29:AN29"/>
    <mergeCell ref="AO29:AR29"/>
    <mergeCell ref="A30:E30"/>
    <mergeCell ref="F30:I30"/>
    <mergeCell ref="L30:O30"/>
    <mergeCell ref="Q30:T30"/>
    <mergeCell ref="U30:X30"/>
    <mergeCell ref="Y30:AB30"/>
    <mergeCell ref="AC30:AF30"/>
    <mergeCell ref="AG30:AJ30"/>
    <mergeCell ref="AK30:AN30"/>
    <mergeCell ref="AO27:AR27"/>
    <mergeCell ref="A28:C28"/>
    <mergeCell ref="F28:I28"/>
    <mergeCell ref="L28:O28"/>
    <mergeCell ref="Q28:T28"/>
    <mergeCell ref="U28:X28"/>
    <mergeCell ref="Y28:AB28"/>
    <mergeCell ref="AC28:AF28"/>
    <mergeCell ref="AG28:AJ28"/>
    <mergeCell ref="AK28:AN28"/>
    <mergeCell ref="AO28:AR28"/>
    <mergeCell ref="A27:C27"/>
    <mergeCell ref="F27:I27"/>
    <mergeCell ref="L27:O27"/>
    <mergeCell ref="Q27:T27"/>
    <mergeCell ref="U27:X27"/>
    <mergeCell ref="Y27:AB27"/>
    <mergeCell ref="AC27:AF27"/>
    <mergeCell ref="AG27:AJ27"/>
    <mergeCell ref="AK27:AN27"/>
    <mergeCell ref="AO24:AR24"/>
    <mergeCell ref="F21:AS21"/>
    <mergeCell ref="A26:C26"/>
    <mergeCell ref="F26:AS26"/>
    <mergeCell ref="A21:C21"/>
    <mergeCell ref="A22:C22"/>
    <mergeCell ref="A23:C23"/>
    <mergeCell ref="A24:E24"/>
    <mergeCell ref="F24:I24"/>
    <mergeCell ref="L24:O24"/>
    <mergeCell ref="Q24:T24"/>
    <mergeCell ref="L22:O22"/>
    <mergeCell ref="L23:O23"/>
    <mergeCell ref="AG23:AJ23"/>
    <mergeCell ref="AO23:AR23"/>
    <mergeCell ref="AK23:AN23"/>
    <mergeCell ref="F22:I22"/>
    <mergeCell ref="F23:I23"/>
    <mergeCell ref="Q18:T18"/>
    <mergeCell ref="Q19:T19"/>
    <mergeCell ref="Q20:T20"/>
    <mergeCell ref="Q22:T22"/>
    <mergeCell ref="U24:X24"/>
    <mergeCell ref="Y24:AB24"/>
    <mergeCell ref="AC24:AF24"/>
    <mergeCell ref="AG24:AJ24"/>
    <mergeCell ref="AK24:AN24"/>
    <mergeCell ref="Y18:AB18"/>
    <mergeCell ref="Y19:AB19"/>
    <mergeCell ref="Y20:AB20"/>
    <mergeCell ref="Y22:AB22"/>
    <mergeCell ref="Y23:AB23"/>
    <mergeCell ref="F17:I17"/>
    <mergeCell ref="F18:I18"/>
    <mergeCell ref="F19:I19"/>
    <mergeCell ref="F20:I20"/>
    <mergeCell ref="L17:O17"/>
    <mergeCell ref="L18:O18"/>
    <mergeCell ref="L19:O19"/>
    <mergeCell ref="L20:O20"/>
    <mergeCell ref="L9:O9"/>
    <mergeCell ref="L10:O10"/>
    <mergeCell ref="L11:O11"/>
    <mergeCell ref="L12:O12"/>
    <mergeCell ref="L13:O13"/>
    <mergeCell ref="L14:O14"/>
    <mergeCell ref="L15:O15"/>
    <mergeCell ref="F15:I15"/>
    <mergeCell ref="F16:I16"/>
    <mergeCell ref="F9:I9"/>
    <mergeCell ref="F10:I10"/>
    <mergeCell ref="F11:I11"/>
    <mergeCell ref="F12:I12"/>
    <mergeCell ref="F13:I13"/>
    <mergeCell ref="F14:I14"/>
    <mergeCell ref="L16:O16"/>
    <mergeCell ref="Q9:T9"/>
    <mergeCell ref="Q10:T10"/>
    <mergeCell ref="Q11:T11"/>
    <mergeCell ref="Q12:T12"/>
    <mergeCell ref="U23:X23"/>
    <mergeCell ref="U17:X17"/>
    <mergeCell ref="U18:X18"/>
    <mergeCell ref="U19:X19"/>
    <mergeCell ref="U20:X20"/>
    <mergeCell ref="U22:X22"/>
    <mergeCell ref="U9:X9"/>
    <mergeCell ref="U10:X10"/>
    <mergeCell ref="U11:X11"/>
    <mergeCell ref="U12:X12"/>
    <mergeCell ref="U13:X13"/>
    <mergeCell ref="U14:X14"/>
    <mergeCell ref="U15:X15"/>
    <mergeCell ref="U16:X16"/>
    <mergeCell ref="Q17:T17"/>
    <mergeCell ref="Q13:T13"/>
    <mergeCell ref="Q14:T14"/>
    <mergeCell ref="Q15:T15"/>
    <mergeCell ref="Q16:T16"/>
    <mergeCell ref="Q23:T23"/>
    <mergeCell ref="Y9:AB9"/>
    <mergeCell ref="Y10:AB10"/>
    <mergeCell ref="Y11:AB11"/>
    <mergeCell ref="Y12:AB12"/>
    <mergeCell ref="Y13:AB13"/>
    <mergeCell ref="Y14:AB14"/>
    <mergeCell ref="Y15:AB15"/>
    <mergeCell ref="Y16:AB16"/>
    <mergeCell ref="Y17:AB17"/>
    <mergeCell ref="AC23:AF23"/>
    <mergeCell ref="AG9:AJ9"/>
    <mergeCell ref="AG10:AJ10"/>
    <mergeCell ref="AG11:AJ11"/>
    <mergeCell ref="AG12:AJ12"/>
    <mergeCell ref="AG13:AJ13"/>
    <mergeCell ref="AG14:AJ14"/>
    <mergeCell ref="AG15:AJ15"/>
    <mergeCell ref="AC15:AF15"/>
    <mergeCell ref="AC16:AF16"/>
    <mergeCell ref="AC17:AF17"/>
    <mergeCell ref="AC18:AF18"/>
    <mergeCell ref="AC19:AF19"/>
    <mergeCell ref="AC20:AF20"/>
    <mergeCell ref="AC9:AF9"/>
    <mergeCell ref="AC10:AF10"/>
    <mergeCell ref="AC11:AF11"/>
    <mergeCell ref="AC12:AF12"/>
    <mergeCell ref="AC13:AF13"/>
    <mergeCell ref="AC14:AF14"/>
    <mergeCell ref="AG22:AJ22"/>
    <mergeCell ref="AK9:AN9"/>
    <mergeCell ref="AK10:AN10"/>
    <mergeCell ref="AK15:AN15"/>
    <mergeCell ref="AK16:AN16"/>
    <mergeCell ref="AK11:AN11"/>
    <mergeCell ref="AK12:AN12"/>
    <mergeCell ref="AK13:AN13"/>
    <mergeCell ref="AK14:AN14"/>
    <mergeCell ref="AG17:AJ17"/>
    <mergeCell ref="AG18:AJ18"/>
    <mergeCell ref="AG19:AJ19"/>
    <mergeCell ref="AG20:AJ20"/>
    <mergeCell ref="AG16:AJ16"/>
    <mergeCell ref="AC22:AF22"/>
    <mergeCell ref="AO9:AR9"/>
    <mergeCell ref="AO10:AR10"/>
    <mergeCell ref="AO11:AR11"/>
    <mergeCell ref="AO12:AR12"/>
    <mergeCell ref="AO13:AR13"/>
    <mergeCell ref="AO14:AR14"/>
    <mergeCell ref="AO15:AR15"/>
    <mergeCell ref="AO16:AR16"/>
    <mergeCell ref="AO18:AR18"/>
    <mergeCell ref="AO19:AR19"/>
    <mergeCell ref="AO20:AR20"/>
    <mergeCell ref="AO22:AR22"/>
    <mergeCell ref="AK17:AN17"/>
    <mergeCell ref="AK18:AN18"/>
    <mergeCell ref="AK19:AN19"/>
    <mergeCell ref="AK20:AN20"/>
    <mergeCell ref="AK22:AN22"/>
    <mergeCell ref="AO17:AR17"/>
    <mergeCell ref="A5:A8"/>
    <mergeCell ref="B5:B8"/>
    <mergeCell ref="C5:C8"/>
    <mergeCell ref="F4:I8"/>
    <mergeCell ref="J4:K6"/>
    <mergeCell ref="J7:J8"/>
    <mergeCell ref="K7:K8"/>
    <mergeCell ref="L5:T6"/>
    <mergeCell ref="L7:O8"/>
    <mergeCell ref="P7:P8"/>
    <mergeCell ref="Q7:T8"/>
    <mergeCell ref="AS4:AS8"/>
    <mergeCell ref="U5:AB6"/>
    <mergeCell ref="U7:X8"/>
    <mergeCell ref="Y7:AB8"/>
    <mergeCell ref="AC5:AJ6"/>
    <mergeCell ref="AK5:AR6"/>
    <mergeCell ref="AC7:AF8"/>
    <mergeCell ref="AG7:AJ8"/>
    <mergeCell ref="AK7:AN8"/>
    <mergeCell ref="AO7:AR8"/>
  </mergeCells>
  <printOptions horizontalCentered="1" gridLinesSet="0"/>
  <pageMargins left="0.11811023622047245" right="0.11811023622047245" top="0.39370078740157483" bottom="0.39370078740157483" header="0.19685039370078741" footer="0.19685039370078741"/>
  <pageSetup paperSize="9" scale="43" orientation="landscape" r:id="rId1"/>
  <headerFooter alignWithMargins="0">
    <oddHeader>&amp;C&amp;28LIVRO REGISTRO DE SAÍDAS, Modelo 2 (art. 306, III)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7"/>
  <sheetViews>
    <sheetView showGridLines="0" topLeftCell="A10" zoomScale="160" zoomScaleNormal="160" workbookViewId="0">
      <selection activeCell="Q12" sqref="Q12:S12"/>
    </sheetView>
  </sheetViews>
  <sheetFormatPr defaultColWidth="11.42578125" defaultRowHeight="12.75" x14ac:dyDescent="0.2"/>
  <cols>
    <col min="1" max="1" width="5.28515625" style="1" customWidth="1"/>
    <col min="2" max="3" width="3.7109375" style="1" customWidth="1"/>
    <col min="4" max="4" width="27.7109375" style="1" customWidth="1"/>
    <col min="5" max="13" width="3.7109375" style="1" customWidth="1"/>
    <col min="14" max="16" width="4.28515625" style="1" customWidth="1"/>
    <col min="17" max="19" width="3.7109375" style="1" customWidth="1"/>
    <col min="20" max="256" width="11.42578125" style="1"/>
    <col min="257" max="257" width="5.28515625" style="1" customWidth="1"/>
    <col min="258" max="259" width="3.7109375" style="1" customWidth="1"/>
    <col min="260" max="260" width="24.7109375" style="1" customWidth="1"/>
    <col min="261" max="269" width="3.7109375" style="1" customWidth="1"/>
    <col min="270" max="272" width="4.28515625" style="1" customWidth="1"/>
    <col min="273" max="275" width="3.7109375" style="1" customWidth="1"/>
    <col min="276" max="512" width="11.42578125" style="1"/>
    <col min="513" max="513" width="5.28515625" style="1" customWidth="1"/>
    <col min="514" max="515" width="3.7109375" style="1" customWidth="1"/>
    <col min="516" max="516" width="24.7109375" style="1" customWidth="1"/>
    <col min="517" max="525" width="3.7109375" style="1" customWidth="1"/>
    <col min="526" max="528" width="4.28515625" style="1" customWidth="1"/>
    <col min="529" max="531" width="3.7109375" style="1" customWidth="1"/>
    <col min="532" max="768" width="11.42578125" style="1"/>
    <col min="769" max="769" width="5.28515625" style="1" customWidth="1"/>
    <col min="770" max="771" width="3.7109375" style="1" customWidth="1"/>
    <col min="772" max="772" width="24.7109375" style="1" customWidth="1"/>
    <col min="773" max="781" width="3.7109375" style="1" customWidth="1"/>
    <col min="782" max="784" width="4.28515625" style="1" customWidth="1"/>
    <col min="785" max="787" width="3.7109375" style="1" customWidth="1"/>
    <col min="788" max="1024" width="11.42578125" style="1"/>
    <col min="1025" max="1025" width="5.28515625" style="1" customWidth="1"/>
    <col min="1026" max="1027" width="3.7109375" style="1" customWidth="1"/>
    <col min="1028" max="1028" width="24.7109375" style="1" customWidth="1"/>
    <col min="1029" max="1037" width="3.7109375" style="1" customWidth="1"/>
    <col min="1038" max="1040" width="4.28515625" style="1" customWidth="1"/>
    <col min="1041" max="1043" width="3.7109375" style="1" customWidth="1"/>
    <col min="1044" max="1280" width="11.42578125" style="1"/>
    <col min="1281" max="1281" width="5.28515625" style="1" customWidth="1"/>
    <col min="1282" max="1283" width="3.7109375" style="1" customWidth="1"/>
    <col min="1284" max="1284" width="24.7109375" style="1" customWidth="1"/>
    <col min="1285" max="1293" width="3.7109375" style="1" customWidth="1"/>
    <col min="1294" max="1296" width="4.28515625" style="1" customWidth="1"/>
    <col min="1297" max="1299" width="3.7109375" style="1" customWidth="1"/>
    <col min="1300" max="1536" width="11.42578125" style="1"/>
    <col min="1537" max="1537" width="5.28515625" style="1" customWidth="1"/>
    <col min="1538" max="1539" width="3.7109375" style="1" customWidth="1"/>
    <col min="1540" max="1540" width="24.7109375" style="1" customWidth="1"/>
    <col min="1541" max="1549" width="3.7109375" style="1" customWidth="1"/>
    <col min="1550" max="1552" width="4.28515625" style="1" customWidth="1"/>
    <col min="1553" max="1555" width="3.7109375" style="1" customWidth="1"/>
    <col min="1556" max="1792" width="11.42578125" style="1"/>
    <col min="1793" max="1793" width="5.28515625" style="1" customWidth="1"/>
    <col min="1794" max="1795" width="3.7109375" style="1" customWidth="1"/>
    <col min="1796" max="1796" width="24.7109375" style="1" customWidth="1"/>
    <col min="1797" max="1805" width="3.7109375" style="1" customWidth="1"/>
    <col min="1806" max="1808" width="4.28515625" style="1" customWidth="1"/>
    <col min="1809" max="1811" width="3.7109375" style="1" customWidth="1"/>
    <col min="1812" max="2048" width="11.42578125" style="1"/>
    <col min="2049" max="2049" width="5.28515625" style="1" customWidth="1"/>
    <col min="2050" max="2051" width="3.7109375" style="1" customWidth="1"/>
    <col min="2052" max="2052" width="24.7109375" style="1" customWidth="1"/>
    <col min="2053" max="2061" width="3.7109375" style="1" customWidth="1"/>
    <col min="2062" max="2064" width="4.28515625" style="1" customWidth="1"/>
    <col min="2065" max="2067" width="3.7109375" style="1" customWidth="1"/>
    <col min="2068" max="2304" width="11.42578125" style="1"/>
    <col min="2305" max="2305" width="5.28515625" style="1" customWidth="1"/>
    <col min="2306" max="2307" width="3.7109375" style="1" customWidth="1"/>
    <col min="2308" max="2308" width="24.7109375" style="1" customWidth="1"/>
    <col min="2309" max="2317" width="3.7109375" style="1" customWidth="1"/>
    <col min="2318" max="2320" width="4.28515625" style="1" customWidth="1"/>
    <col min="2321" max="2323" width="3.7109375" style="1" customWidth="1"/>
    <col min="2324" max="2560" width="11.42578125" style="1"/>
    <col min="2561" max="2561" width="5.28515625" style="1" customWidth="1"/>
    <col min="2562" max="2563" width="3.7109375" style="1" customWidth="1"/>
    <col min="2564" max="2564" width="24.7109375" style="1" customWidth="1"/>
    <col min="2565" max="2573" width="3.7109375" style="1" customWidth="1"/>
    <col min="2574" max="2576" width="4.28515625" style="1" customWidth="1"/>
    <col min="2577" max="2579" width="3.7109375" style="1" customWidth="1"/>
    <col min="2580" max="2816" width="11.42578125" style="1"/>
    <col min="2817" max="2817" width="5.28515625" style="1" customWidth="1"/>
    <col min="2818" max="2819" width="3.7109375" style="1" customWidth="1"/>
    <col min="2820" max="2820" width="24.7109375" style="1" customWidth="1"/>
    <col min="2821" max="2829" width="3.7109375" style="1" customWidth="1"/>
    <col min="2830" max="2832" width="4.28515625" style="1" customWidth="1"/>
    <col min="2833" max="2835" width="3.7109375" style="1" customWidth="1"/>
    <col min="2836" max="3072" width="11.42578125" style="1"/>
    <col min="3073" max="3073" width="5.28515625" style="1" customWidth="1"/>
    <col min="3074" max="3075" width="3.7109375" style="1" customWidth="1"/>
    <col min="3076" max="3076" width="24.7109375" style="1" customWidth="1"/>
    <col min="3077" max="3085" width="3.7109375" style="1" customWidth="1"/>
    <col min="3086" max="3088" width="4.28515625" style="1" customWidth="1"/>
    <col min="3089" max="3091" width="3.7109375" style="1" customWidth="1"/>
    <col min="3092" max="3328" width="11.42578125" style="1"/>
    <col min="3329" max="3329" width="5.28515625" style="1" customWidth="1"/>
    <col min="3330" max="3331" width="3.7109375" style="1" customWidth="1"/>
    <col min="3332" max="3332" width="24.7109375" style="1" customWidth="1"/>
    <col min="3333" max="3341" width="3.7109375" style="1" customWidth="1"/>
    <col min="3342" max="3344" width="4.28515625" style="1" customWidth="1"/>
    <col min="3345" max="3347" width="3.7109375" style="1" customWidth="1"/>
    <col min="3348" max="3584" width="11.42578125" style="1"/>
    <col min="3585" max="3585" width="5.28515625" style="1" customWidth="1"/>
    <col min="3586" max="3587" width="3.7109375" style="1" customWidth="1"/>
    <col min="3588" max="3588" width="24.7109375" style="1" customWidth="1"/>
    <col min="3589" max="3597" width="3.7109375" style="1" customWidth="1"/>
    <col min="3598" max="3600" width="4.28515625" style="1" customWidth="1"/>
    <col min="3601" max="3603" width="3.7109375" style="1" customWidth="1"/>
    <col min="3604" max="3840" width="11.42578125" style="1"/>
    <col min="3841" max="3841" width="5.28515625" style="1" customWidth="1"/>
    <col min="3842" max="3843" width="3.7109375" style="1" customWidth="1"/>
    <col min="3844" max="3844" width="24.7109375" style="1" customWidth="1"/>
    <col min="3845" max="3853" width="3.7109375" style="1" customWidth="1"/>
    <col min="3854" max="3856" width="4.28515625" style="1" customWidth="1"/>
    <col min="3857" max="3859" width="3.7109375" style="1" customWidth="1"/>
    <col min="3860" max="4096" width="11.42578125" style="1"/>
    <col min="4097" max="4097" width="5.28515625" style="1" customWidth="1"/>
    <col min="4098" max="4099" width="3.7109375" style="1" customWidth="1"/>
    <col min="4100" max="4100" width="24.7109375" style="1" customWidth="1"/>
    <col min="4101" max="4109" width="3.7109375" style="1" customWidth="1"/>
    <col min="4110" max="4112" width="4.28515625" style="1" customWidth="1"/>
    <col min="4113" max="4115" width="3.7109375" style="1" customWidth="1"/>
    <col min="4116" max="4352" width="11.42578125" style="1"/>
    <col min="4353" max="4353" width="5.28515625" style="1" customWidth="1"/>
    <col min="4354" max="4355" width="3.7109375" style="1" customWidth="1"/>
    <col min="4356" max="4356" width="24.7109375" style="1" customWidth="1"/>
    <col min="4357" max="4365" width="3.7109375" style="1" customWidth="1"/>
    <col min="4366" max="4368" width="4.28515625" style="1" customWidth="1"/>
    <col min="4369" max="4371" width="3.7109375" style="1" customWidth="1"/>
    <col min="4372" max="4608" width="11.42578125" style="1"/>
    <col min="4609" max="4609" width="5.28515625" style="1" customWidth="1"/>
    <col min="4610" max="4611" width="3.7109375" style="1" customWidth="1"/>
    <col min="4612" max="4612" width="24.7109375" style="1" customWidth="1"/>
    <col min="4613" max="4621" width="3.7109375" style="1" customWidth="1"/>
    <col min="4622" max="4624" width="4.28515625" style="1" customWidth="1"/>
    <col min="4625" max="4627" width="3.7109375" style="1" customWidth="1"/>
    <col min="4628" max="4864" width="11.42578125" style="1"/>
    <col min="4865" max="4865" width="5.28515625" style="1" customWidth="1"/>
    <col min="4866" max="4867" width="3.7109375" style="1" customWidth="1"/>
    <col min="4868" max="4868" width="24.7109375" style="1" customWidth="1"/>
    <col min="4869" max="4877" width="3.7109375" style="1" customWidth="1"/>
    <col min="4878" max="4880" width="4.28515625" style="1" customWidth="1"/>
    <col min="4881" max="4883" width="3.7109375" style="1" customWidth="1"/>
    <col min="4884" max="5120" width="11.42578125" style="1"/>
    <col min="5121" max="5121" width="5.28515625" style="1" customWidth="1"/>
    <col min="5122" max="5123" width="3.7109375" style="1" customWidth="1"/>
    <col min="5124" max="5124" width="24.7109375" style="1" customWidth="1"/>
    <col min="5125" max="5133" width="3.7109375" style="1" customWidth="1"/>
    <col min="5134" max="5136" width="4.28515625" style="1" customWidth="1"/>
    <col min="5137" max="5139" width="3.7109375" style="1" customWidth="1"/>
    <col min="5140" max="5376" width="11.42578125" style="1"/>
    <col min="5377" max="5377" width="5.28515625" style="1" customWidth="1"/>
    <col min="5378" max="5379" width="3.7109375" style="1" customWidth="1"/>
    <col min="5380" max="5380" width="24.7109375" style="1" customWidth="1"/>
    <col min="5381" max="5389" width="3.7109375" style="1" customWidth="1"/>
    <col min="5390" max="5392" width="4.28515625" style="1" customWidth="1"/>
    <col min="5393" max="5395" width="3.7109375" style="1" customWidth="1"/>
    <col min="5396" max="5632" width="11.42578125" style="1"/>
    <col min="5633" max="5633" width="5.28515625" style="1" customWidth="1"/>
    <col min="5634" max="5635" width="3.7109375" style="1" customWidth="1"/>
    <col min="5636" max="5636" width="24.7109375" style="1" customWidth="1"/>
    <col min="5637" max="5645" width="3.7109375" style="1" customWidth="1"/>
    <col min="5646" max="5648" width="4.28515625" style="1" customWidth="1"/>
    <col min="5649" max="5651" width="3.7109375" style="1" customWidth="1"/>
    <col min="5652" max="5888" width="11.42578125" style="1"/>
    <col min="5889" max="5889" width="5.28515625" style="1" customWidth="1"/>
    <col min="5890" max="5891" width="3.7109375" style="1" customWidth="1"/>
    <col min="5892" max="5892" width="24.7109375" style="1" customWidth="1"/>
    <col min="5893" max="5901" width="3.7109375" style="1" customWidth="1"/>
    <col min="5902" max="5904" width="4.28515625" style="1" customWidth="1"/>
    <col min="5905" max="5907" width="3.7109375" style="1" customWidth="1"/>
    <col min="5908" max="6144" width="11.42578125" style="1"/>
    <col min="6145" max="6145" width="5.28515625" style="1" customWidth="1"/>
    <col min="6146" max="6147" width="3.7109375" style="1" customWidth="1"/>
    <col min="6148" max="6148" width="24.7109375" style="1" customWidth="1"/>
    <col min="6149" max="6157" width="3.7109375" style="1" customWidth="1"/>
    <col min="6158" max="6160" width="4.28515625" style="1" customWidth="1"/>
    <col min="6161" max="6163" width="3.7109375" style="1" customWidth="1"/>
    <col min="6164" max="6400" width="11.42578125" style="1"/>
    <col min="6401" max="6401" width="5.28515625" style="1" customWidth="1"/>
    <col min="6402" max="6403" width="3.7109375" style="1" customWidth="1"/>
    <col min="6404" max="6404" width="24.7109375" style="1" customWidth="1"/>
    <col min="6405" max="6413" width="3.7109375" style="1" customWidth="1"/>
    <col min="6414" max="6416" width="4.28515625" style="1" customWidth="1"/>
    <col min="6417" max="6419" width="3.7109375" style="1" customWidth="1"/>
    <col min="6420" max="6656" width="11.42578125" style="1"/>
    <col min="6657" max="6657" width="5.28515625" style="1" customWidth="1"/>
    <col min="6658" max="6659" width="3.7109375" style="1" customWidth="1"/>
    <col min="6660" max="6660" width="24.7109375" style="1" customWidth="1"/>
    <col min="6661" max="6669" width="3.7109375" style="1" customWidth="1"/>
    <col min="6670" max="6672" width="4.28515625" style="1" customWidth="1"/>
    <col min="6673" max="6675" width="3.7109375" style="1" customWidth="1"/>
    <col min="6676" max="6912" width="11.42578125" style="1"/>
    <col min="6913" max="6913" width="5.28515625" style="1" customWidth="1"/>
    <col min="6914" max="6915" width="3.7109375" style="1" customWidth="1"/>
    <col min="6916" max="6916" width="24.7109375" style="1" customWidth="1"/>
    <col min="6917" max="6925" width="3.7109375" style="1" customWidth="1"/>
    <col min="6926" max="6928" width="4.28515625" style="1" customWidth="1"/>
    <col min="6929" max="6931" width="3.7109375" style="1" customWidth="1"/>
    <col min="6932" max="7168" width="11.42578125" style="1"/>
    <col min="7169" max="7169" width="5.28515625" style="1" customWidth="1"/>
    <col min="7170" max="7171" width="3.7109375" style="1" customWidth="1"/>
    <col min="7172" max="7172" width="24.7109375" style="1" customWidth="1"/>
    <col min="7173" max="7181" width="3.7109375" style="1" customWidth="1"/>
    <col min="7182" max="7184" width="4.28515625" style="1" customWidth="1"/>
    <col min="7185" max="7187" width="3.7109375" style="1" customWidth="1"/>
    <col min="7188" max="7424" width="11.42578125" style="1"/>
    <col min="7425" max="7425" width="5.28515625" style="1" customWidth="1"/>
    <col min="7426" max="7427" width="3.7109375" style="1" customWidth="1"/>
    <col min="7428" max="7428" width="24.7109375" style="1" customWidth="1"/>
    <col min="7429" max="7437" width="3.7109375" style="1" customWidth="1"/>
    <col min="7438" max="7440" width="4.28515625" style="1" customWidth="1"/>
    <col min="7441" max="7443" width="3.7109375" style="1" customWidth="1"/>
    <col min="7444" max="7680" width="11.42578125" style="1"/>
    <col min="7681" max="7681" width="5.28515625" style="1" customWidth="1"/>
    <col min="7682" max="7683" width="3.7109375" style="1" customWidth="1"/>
    <col min="7684" max="7684" width="24.7109375" style="1" customWidth="1"/>
    <col min="7685" max="7693" width="3.7109375" style="1" customWidth="1"/>
    <col min="7694" max="7696" width="4.28515625" style="1" customWidth="1"/>
    <col min="7697" max="7699" width="3.7109375" style="1" customWidth="1"/>
    <col min="7700" max="7936" width="11.42578125" style="1"/>
    <col min="7937" max="7937" width="5.28515625" style="1" customWidth="1"/>
    <col min="7938" max="7939" width="3.7109375" style="1" customWidth="1"/>
    <col min="7940" max="7940" width="24.7109375" style="1" customWidth="1"/>
    <col min="7941" max="7949" width="3.7109375" style="1" customWidth="1"/>
    <col min="7950" max="7952" width="4.28515625" style="1" customWidth="1"/>
    <col min="7953" max="7955" width="3.7109375" style="1" customWidth="1"/>
    <col min="7956" max="8192" width="11.42578125" style="1"/>
    <col min="8193" max="8193" width="5.28515625" style="1" customWidth="1"/>
    <col min="8194" max="8195" width="3.7109375" style="1" customWidth="1"/>
    <col min="8196" max="8196" width="24.7109375" style="1" customWidth="1"/>
    <col min="8197" max="8205" width="3.7109375" style="1" customWidth="1"/>
    <col min="8206" max="8208" width="4.28515625" style="1" customWidth="1"/>
    <col min="8209" max="8211" width="3.7109375" style="1" customWidth="1"/>
    <col min="8212" max="8448" width="11.42578125" style="1"/>
    <col min="8449" max="8449" width="5.28515625" style="1" customWidth="1"/>
    <col min="8450" max="8451" width="3.7109375" style="1" customWidth="1"/>
    <col min="8452" max="8452" width="24.7109375" style="1" customWidth="1"/>
    <col min="8453" max="8461" width="3.7109375" style="1" customWidth="1"/>
    <col min="8462" max="8464" width="4.28515625" style="1" customWidth="1"/>
    <col min="8465" max="8467" width="3.7109375" style="1" customWidth="1"/>
    <col min="8468" max="8704" width="11.42578125" style="1"/>
    <col min="8705" max="8705" width="5.28515625" style="1" customWidth="1"/>
    <col min="8706" max="8707" width="3.7109375" style="1" customWidth="1"/>
    <col min="8708" max="8708" width="24.7109375" style="1" customWidth="1"/>
    <col min="8709" max="8717" width="3.7109375" style="1" customWidth="1"/>
    <col min="8718" max="8720" width="4.28515625" style="1" customWidth="1"/>
    <col min="8721" max="8723" width="3.7109375" style="1" customWidth="1"/>
    <col min="8724" max="8960" width="11.42578125" style="1"/>
    <col min="8961" max="8961" width="5.28515625" style="1" customWidth="1"/>
    <col min="8962" max="8963" width="3.7109375" style="1" customWidth="1"/>
    <col min="8964" max="8964" width="24.7109375" style="1" customWidth="1"/>
    <col min="8965" max="8973" width="3.7109375" style="1" customWidth="1"/>
    <col min="8974" max="8976" width="4.28515625" style="1" customWidth="1"/>
    <col min="8977" max="8979" width="3.7109375" style="1" customWidth="1"/>
    <col min="8980" max="9216" width="11.42578125" style="1"/>
    <col min="9217" max="9217" width="5.28515625" style="1" customWidth="1"/>
    <col min="9218" max="9219" width="3.7109375" style="1" customWidth="1"/>
    <col min="9220" max="9220" width="24.7109375" style="1" customWidth="1"/>
    <col min="9221" max="9229" width="3.7109375" style="1" customWidth="1"/>
    <col min="9230" max="9232" width="4.28515625" style="1" customWidth="1"/>
    <col min="9233" max="9235" width="3.7109375" style="1" customWidth="1"/>
    <col min="9236" max="9472" width="11.42578125" style="1"/>
    <col min="9473" max="9473" width="5.28515625" style="1" customWidth="1"/>
    <col min="9474" max="9475" width="3.7109375" style="1" customWidth="1"/>
    <col min="9476" max="9476" width="24.7109375" style="1" customWidth="1"/>
    <col min="9477" max="9485" width="3.7109375" style="1" customWidth="1"/>
    <col min="9486" max="9488" width="4.28515625" style="1" customWidth="1"/>
    <col min="9489" max="9491" width="3.7109375" style="1" customWidth="1"/>
    <col min="9492" max="9728" width="11.42578125" style="1"/>
    <col min="9729" max="9729" width="5.28515625" style="1" customWidth="1"/>
    <col min="9730" max="9731" width="3.7109375" style="1" customWidth="1"/>
    <col min="9732" max="9732" width="24.7109375" style="1" customWidth="1"/>
    <col min="9733" max="9741" width="3.7109375" style="1" customWidth="1"/>
    <col min="9742" max="9744" width="4.28515625" style="1" customWidth="1"/>
    <col min="9745" max="9747" width="3.7109375" style="1" customWidth="1"/>
    <col min="9748" max="9984" width="11.42578125" style="1"/>
    <col min="9985" max="9985" width="5.28515625" style="1" customWidth="1"/>
    <col min="9986" max="9987" width="3.7109375" style="1" customWidth="1"/>
    <col min="9988" max="9988" width="24.7109375" style="1" customWidth="1"/>
    <col min="9989" max="9997" width="3.7109375" style="1" customWidth="1"/>
    <col min="9998" max="10000" width="4.28515625" style="1" customWidth="1"/>
    <col min="10001" max="10003" width="3.7109375" style="1" customWidth="1"/>
    <col min="10004" max="10240" width="11.42578125" style="1"/>
    <col min="10241" max="10241" width="5.28515625" style="1" customWidth="1"/>
    <col min="10242" max="10243" width="3.7109375" style="1" customWidth="1"/>
    <col min="10244" max="10244" width="24.7109375" style="1" customWidth="1"/>
    <col min="10245" max="10253" width="3.7109375" style="1" customWidth="1"/>
    <col min="10254" max="10256" width="4.28515625" style="1" customWidth="1"/>
    <col min="10257" max="10259" width="3.7109375" style="1" customWidth="1"/>
    <col min="10260" max="10496" width="11.42578125" style="1"/>
    <col min="10497" max="10497" width="5.28515625" style="1" customWidth="1"/>
    <col min="10498" max="10499" width="3.7109375" style="1" customWidth="1"/>
    <col min="10500" max="10500" width="24.7109375" style="1" customWidth="1"/>
    <col min="10501" max="10509" width="3.7109375" style="1" customWidth="1"/>
    <col min="10510" max="10512" width="4.28515625" style="1" customWidth="1"/>
    <col min="10513" max="10515" width="3.7109375" style="1" customWidth="1"/>
    <col min="10516" max="10752" width="11.42578125" style="1"/>
    <col min="10753" max="10753" width="5.28515625" style="1" customWidth="1"/>
    <col min="10754" max="10755" width="3.7109375" style="1" customWidth="1"/>
    <col min="10756" max="10756" width="24.7109375" style="1" customWidth="1"/>
    <col min="10757" max="10765" width="3.7109375" style="1" customWidth="1"/>
    <col min="10766" max="10768" width="4.28515625" style="1" customWidth="1"/>
    <col min="10769" max="10771" width="3.7109375" style="1" customWidth="1"/>
    <col min="10772" max="11008" width="11.42578125" style="1"/>
    <col min="11009" max="11009" width="5.28515625" style="1" customWidth="1"/>
    <col min="11010" max="11011" width="3.7109375" style="1" customWidth="1"/>
    <col min="11012" max="11012" width="24.7109375" style="1" customWidth="1"/>
    <col min="11013" max="11021" width="3.7109375" style="1" customWidth="1"/>
    <col min="11022" max="11024" width="4.28515625" style="1" customWidth="1"/>
    <col min="11025" max="11027" width="3.7109375" style="1" customWidth="1"/>
    <col min="11028" max="11264" width="11.42578125" style="1"/>
    <col min="11265" max="11265" width="5.28515625" style="1" customWidth="1"/>
    <col min="11266" max="11267" width="3.7109375" style="1" customWidth="1"/>
    <col min="11268" max="11268" width="24.7109375" style="1" customWidth="1"/>
    <col min="11269" max="11277" width="3.7109375" style="1" customWidth="1"/>
    <col min="11278" max="11280" width="4.28515625" style="1" customWidth="1"/>
    <col min="11281" max="11283" width="3.7109375" style="1" customWidth="1"/>
    <col min="11284" max="11520" width="11.42578125" style="1"/>
    <col min="11521" max="11521" width="5.28515625" style="1" customWidth="1"/>
    <col min="11522" max="11523" width="3.7109375" style="1" customWidth="1"/>
    <col min="11524" max="11524" width="24.7109375" style="1" customWidth="1"/>
    <col min="11525" max="11533" width="3.7109375" style="1" customWidth="1"/>
    <col min="11534" max="11536" width="4.28515625" style="1" customWidth="1"/>
    <col min="11537" max="11539" width="3.7109375" style="1" customWidth="1"/>
    <col min="11540" max="11776" width="11.42578125" style="1"/>
    <col min="11777" max="11777" width="5.28515625" style="1" customWidth="1"/>
    <col min="11778" max="11779" width="3.7109375" style="1" customWidth="1"/>
    <col min="11780" max="11780" width="24.7109375" style="1" customWidth="1"/>
    <col min="11781" max="11789" width="3.7109375" style="1" customWidth="1"/>
    <col min="11790" max="11792" width="4.28515625" style="1" customWidth="1"/>
    <col min="11793" max="11795" width="3.7109375" style="1" customWidth="1"/>
    <col min="11796" max="12032" width="11.42578125" style="1"/>
    <col min="12033" max="12033" width="5.28515625" style="1" customWidth="1"/>
    <col min="12034" max="12035" width="3.7109375" style="1" customWidth="1"/>
    <col min="12036" max="12036" width="24.7109375" style="1" customWidth="1"/>
    <col min="12037" max="12045" width="3.7109375" style="1" customWidth="1"/>
    <col min="12046" max="12048" width="4.28515625" style="1" customWidth="1"/>
    <col min="12049" max="12051" width="3.7109375" style="1" customWidth="1"/>
    <col min="12052" max="12288" width="11.42578125" style="1"/>
    <col min="12289" max="12289" width="5.28515625" style="1" customWidth="1"/>
    <col min="12290" max="12291" width="3.7109375" style="1" customWidth="1"/>
    <col min="12292" max="12292" width="24.7109375" style="1" customWidth="1"/>
    <col min="12293" max="12301" width="3.7109375" style="1" customWidth="1"/>
    <col min="12302" max="12304" width="4.28515625" style="1" customWidth="1"/>
    <col min="12305" max="12307" width="3.7109375" style="1" customWidth="1"/>
    <col min="12308" max="12544" width="11.42578125" style="1"/>
    <col min="12545" max="12545" width="5.28515625" style="1" customWidth="1"/>
    <col min="12546" max="12547" width="3.7109375" style="1" customWidth="1"/>
    <col min="12548" max="12548" width="24.7109375" style="1" customWidth="1"/>
    <col min="12549" max="12557" width="3.7109375" style="1" customWidth="1"/>
    <col min="12558" max="12560" width="4.28515625" style="1" customWidth="1"/>
    <col min="12561" max="12563" width="3.7109375" style="1" customWidth="1"/>
    <col min="12564" max="12800" width="11.42578125" style="1"/>
    <col min="12801" max="12801" width="5.28515625" style="1" customWidth="1"/>
    <col min="12802" max="12803" width="3.7109375" style="1" customWidth="1"/>
    <col min="12804" max="12804" width="24.7109375" style="1" customWidth="1"/>
    <col min="12805" max="12813" width="3.7109375" style="1" customWidth="1"/>
    <col min="12814" max="12816" width="4.28515625" style="1" customWidth="1"/>
    <col min="12817" max="12819" width="3.7109375" style="1" customWidth="1"/>
    <col min="12820" max="13056" width="11.42578125" style="1"/>
    <col min="13057" max="13057" width="5.28515625" style="1" customWidth="1"/>
    <col min="13058" max="13059" width="3.7109375" style="1" customWidth="1"/>
    <col min="13060" max="13060" width="24.7109375" style="1" customWidth="1"/>
    <col min="13061" max="13069" width="3.7109375" style="1" customWidth="1"/>
    <col min="13070" max="13072" width="4.28515625" style="1" customWidth="1"/>
    <col min="13073" max="13075" width="3.7109375" style="1" customWidth="1"/>
    <col min="13076" max="13312" width="11.42578125" style="1"/>
    <col min="13313" max="13313" width="5.28515625" style="1" customWidth="1"/>
    <col min="13314" max="13315" width="3.7109375" style="1" customWidth="1"/>
    <col min="13316" max="13316" width="24.7109375" style="1" customWidth="1"/>
    <col min="13317" max="13325" width="3.7109375" style="1" customWidth="1"/>
    <col min="13326" max="13328" width="4.28515625" style="1" customWidth="1"/>
    <col min="13329" max="13331" width="3.7109375" style="1" customWidth="1"/>
    <col min="13332" max="13568" width="11.42578125" style="1"/>
    <col min="13569" max="13569" width="5.28515625" style="1" customWidth="1"/>
    <col min="13570" max="13571" width="3.7109375" style="1" customWidth="1"/>
    <col min="13572" max="13572" width="24.7109375" style="1" customWidth="1"/>
    <col min="13573" max="13581" width="3.7109375" style="1" customWidth="1"/>
    <col min="13582" max="13584" width="4.28515625" style="1" customWidth="1"/>
    <col min="13585" max="13587" width="3.7109375" style="1" customWidth="1"/>
    <col min="13588" max="13824" width="11.42578125" style="1"/>
    <col min="13825" max="13825" width="5.28515625" style="1" customWidth="1"/>
    <col min="13826" max="13827" width="3.7109375" style="1" customWidth="1"/>
    <col min="13828" max="13828" width="24.7109375" style="1" customWidth="1"/>
    <col min="13829" max="13837" width="3.7109375" style="1" customWidth="1"/>
    <col min="13838" max="13840" width="4.28515625" style="1" customWidth="1"/>
    <col min="13841" max="13843" width="3.7109375" style="1" customWidth="1"/>
    <col min="13844" max="14080" width="11.42578125" style="1"/>
    <col min="14081" max="14081" width="5.28515625" style="1" customWidth="1"/>
    <col min="14082" max="14083" width="3.7109375" style="1" customWidth="1"/>
    <col min="14084" max="14084" width="24.7109375" style="1" customWidth="1"/>
    <col min="14085" max="14093" width="3.7109375" style="1" customWidth="1"/>
    <col min="14094" max="14096" width="4.28515625" style="1" customWidth="1"/>
    <col min="14097" max="14099" width="3.7109375" style="1" customWidth="1"/>
    <col min="14100" max="14336" width="11.42578125" style="1"/>
    <col min="14337" max="14337" width="5.28515625" style="1" customWidth="1"/>
    <col min="14338" max="14339" width="3.7109375" style="1" customWidth="1"/>
    <col min="14340" max="14340" width="24.7109375" style="1" customWidth="1"/>
    <col min="14341" max="14349" width="3.7109375" style="1" customWidth="1"/>
    <col min="14350" max="14352" width="4.28515625" style="1" customWidth="1"/>
    <col min="14353" max="14355" width="3.7109375" style="1" customWidth="1"/>
    <col min="14356" max="14592" width="11.42578125" style="1"/>
    <col min="14593" max="14593" width="5.28515625" style="1" customWidth="1"/>
    <col min="14594" max="14595" width="3.7109375" style="1" customWidth="1"/>
    <col min="14596" max="14596" width="24.7109375" style="1" customWidth="1"/>
    <col min="14597" max="14605" width="3.7109375" style="1" customWidth="1"/>
    <col min="14606" max="14608" width="4.28515625" style="1" customWidth="1"/>
    <col min="14609" max="14611" width="3.7109375" style="1" customWidth="1"/>
    <col min="14612" max="14848" width="11.42578125" style="1"/>
    <col min="14849" max="14849" width="5.28515625" style="1" customWidth="1"/>
    <col min="14850" max="14851" width="3.7109375" style="1" customWidth="1"/>
    <col min="14852" max="14852" width="24.7109375" style="1" customWidth="1"/>
    <col min="14853" max="14861" width="3.7109375" style="1" customWidth="1"/>
    <col min="14862" max="14864" width="4.28515625" style="1" customWidth="1"/>
    <col min="14865" max="14867" width="3.7109375" style="1" customWidth="1"/>
    <col min="14868" max="15104" width="11.42578125" style="1"/>
    <col min="15105" max="15105" width="5.28515625" style="1" customWidth="1"/>
    <col min="15106" max="15107" width="3.7109375" style="1" customWidth="1"/>
    <col min="15108" max="15108" width="24.7109375" style="1" customWidth="1"/>
    <col min="15109" max="15117" width="3.7109375" style="1" customWidth="1"/>
    <col min="15118" max="15120" width="4.28515625" style="1" customWidth="1"/>
    <col min="15121" max="15123" width="3.7109375" style="1" customWidth="1"/>
    <col min="15124" max="15360" width="11.42578125" style="1"/>
    <col min="15361" max="15361" width="5.28515625" style="1" customWidth="1"/>
    <col min="15362" max="15363" width="3.7109375" style="1" customWidth="1"/>
    <col min="15364" max="15364" width="24.7109375" style="1" customWidth="1"/>
    <col min="15365" max="15373" width="3.7109375" style="1" customWidth="1"/>
    <col min="15374" max="15376" width="4.28515625" style="1" customWidth="1"/>
    <col min="15377" max="15379" width="3.7109375" style="1" customWidth="1"/>
    <col min="15380" max="15616" width="11.42578125" style="1"/>
    <col min="15617" max="15617" width="5.28515625" style="1" customWidth="1"/>
    <col min="15618" max="15619" width="3.7109375" style="1" customWidth="1"/>
    <col min="15620" max="15620" width="24.7109375" style="1" customWidth="1"/>
    <col min="15621" max="15629" width="3.7109375" style="1" customWidth="1"/>
    <col min="15630" max="15632" width="4.28515625" style="1" customWidth="1"/>
    <col min="15633" max="15635" width="3.7109375" style="1" customWidth="1"/>
    <col min="15636" max="15872" width="11.42578125" style="1"/>
    <col min="15873" max="15873" width="5.28515625" style="1" customWidth="1"/>
    <col min="15874" max="15875" width="3.7109375" style="1" customWidth="1"/>
    <col min="15876" max="15876" width="24.7109375" style="1" customWidth="1"/>
    <col min="15877" max="15885" width="3.7109375" style="1" customWidth="1"/>
    <col min="15886" max="15888" width="4.28515625" style="1" customWidth="1"/>
    <col min="15889" max="15891" width="3.7109375" style="1" customWidth="1"/>
    <col min="15892" max="16128" width="11.42578125" style="1"/>
    <col min="16129" max="16129" width="5.28515625" style="1" customWidth="1"/>
    <col min="16130" max="16131" width="3.7109375" style="1" customWidth="1"/>
    <col min="16132" max="16132" width="24.7109375" style="1" customWidth="1"/>
    <col min="16133" max="16141" width="3.7109375" style="1" customWidth="1"/>
    <col min="16142" max="16144" width="4.28515625" style="1" customWidth="1"/>
    <col min="16145" max="16147" width="3.7109375" style="1" customWidth="1"/>
    <col min="16148" max="16384" width="11.42578125" style="1"/>
  </cols>
  <sheetData>
    <row r="2" spans="1:19" ht="15" x14ac:dyDescent="0.25">
      <c r="M2" s="74" t="s">
        <v>13</v>
      </c>
    </row>
    <row r="3" spans="1:19" x14ac:dyDescent="0.2">
      <c r="A3" s="75"/>
      <c r="B3" s="75"/>
      <c r="D3" s="75"/>
      <c r="E3" s="75"/>
      <c r="F3" s="75"/>
      <c r="G3" s="75"/>
      <c r="H3" s="75"/>
      <c r="J3" s="75"/>
      <c r="M3" s="76" t="s">
        <v>14</v>
      </c>
      <c r="O3" s="75"/>
      <c r="P3" s="75"/>
      <c r="Q3" s="75"/>
      <c r="R3" s="75"/>
      <c r="S3" s="75"/>
    </row>
    <row r="4" spans="1:19" ht="11.1" customHeight="1" x14ac:dyDescent="0.2">
      <c r="A4" s="77" t="s">
        <v>15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9"/>
    </row>
    <row r="5" spans="1:19" ht="11.1" customHeight="1" x14ac:dyDescent="0.2">
      <c r="A5" s="80"/>
      <c r="B5" s="81"/>
      <c r="C5" s="82"/>
      <c r="D5" s="83"/>
      <c r="E5" s="82"/>
      <c r="F5" s="82"/>
      <c r="G5" s="83"/>
      <c r="H5" s="84" t="s">
        <v>16</v>
      </c>
      <c r="I5" s="84"/>
      <c r="J5" s="84"/>
      <c r="K5" s="84"/>
      <c r="L5" s="84"/>
      <c r="M5" s="84"/>
      <c r="N5" s="84"/>
      <c r="O5" s="84"/>
      <c r="P5" s="84"/>
      <c r="Q5" s="84"/>
      <c r="R5" s="84"/>
      <c r="S5" s="85"/>
    </row>
    <row r="6" spans="1:19" ht="11.1" customHeight="1" x14ac:dyDescent="0.2">
      <c r="A6" s="80"/>
      <c r="B6" s="81"/>
      <c r="D6" s="86" t="s">
        <v>17</v>
      </c>
      <c r="E6" s="87"/>
      <c r="F6" s="87"/>
      <c r="G6" s="81"/>
      <c r="H6" s="88"/>
      <c r="I6" s="84" t="s">
        <v>18</v>
      </c>
      <c r="J6" s="84"/>
      <c r="K6" s="84"/>
      <c r="L6" s="84"/>
      <c r="M6" s="89"/>
      <c r="N6" s="84" t="s">
        <v>19</v>
      </c>
      <c r="O6" s="84"/>
      <c r="P6" s="84"/>
      <c r="Q6" s="84"/>
      <c r="R6" s="84"/>
      <c r="S6" s="85"/>
    </row>
    <row r="7" spans="1:19" ht="11.1" customHeight="1" x14ac:dyDescent="0.2">
      <c r="A7" s="90" t="s">
        <v>20</v>
      </c>
      <c r="B7" s="91" t="s">
        <v>21</v>
      </c>
      <c r="C7" s="92"/>
      <c r="D7" s="93"/>
      <c r="E7" s="84"/>
      <c r="F7" s="84"/>
      <c r="G7" s="85"/>
      <c r="H7" s="84" t="s">
        <v>22</v>
      </c>
      <c r="I7" s="84"/>
      <c r="J7" s="85"/>
      <c r="K7" s="84" t="s">
        <v>23</v>
      </c>
      <c r="L7" s="84"/>
      <c r="M7" s="85"/>
      <c r="N7" s="84" t="s">
        <v>24</v>
      </c>
      <c r="O7" s="84"/>
      <c r="P7" s="85"/>
      <c r="Q7" s="84" t="s">
        <v>25</v>
      </c>
      <c r="R7" s="84"/>
      <c r="S7" s="85"/>
    </row>
    <row r="8" spans="1:19" ht="11.1" customHeight="1" x14ac:dyDescent="0.2">
      <c r="A8" s="94"/>
      <c r="B8" s="126">
        <v>1101</v>
      </c>
      <c r="C8" s="3"/>
      <c r="D8" s="94" t="s">
        <v>26</v>
      </c>
      <c r="E8" s="362">
        <f>Entradas!M22</f>
        <v>0</v>
      </c>
      <c r="F8" s="363"/>
      <c r="G8" s="364"/>
      <c r="H8" s="362">
        <f>Entradas!R22</f>
        <v>0</v>
      </c>
      <c r="I8" s="363"/>
      <c r="J8" s="364"/>
      <c r="K8" s="362">
        <f>Entradas!W22</f>
        <v>0</v>
      </c>
      <c r="L8" s="363"/>
      <c r="M8" s="364"/>
      <c r="N8" s="362">
        <f>Entradas!AA22</f>
        <v>0</v>
      </c>
      <c r="O8" s="363"/>
      <c r="P8" s="364"/>
      <c r="Q8" s="362">
        <f>Entradas!AE22</f>
        <v>0</v>
      </c>
      <c r="R8" s="363"/>
      <c r="S8" s="364"/>
    </row>
    <row r="9" spans="1:19" ht="11.1" customHeight="1" x14ac:dyDescent="0.2">
      <c r="A9" s="94"/>
      <c r="B9" s="126">
        <v>1102</v>
      </c>
      <c r="C9" s="95"/>
      <c r="D9" s="94" t="s">
        <v>27</v>
      </c>
      <c r="E9" s="365"/>
      <c r="F9" s="366"/>
      <c r="G9" s="367"/>
      <c r="H9" s="365"/>
      <c r="I9" s="366"/>
      <c r="J9" s="367"/>
      <c r="K9" s="365"/>
      <c r="L9" s="366"/>
      <c r="M9" s="367"/>
      <c r="N9" s="365"/>
      <c r="O9" s="366"/>
      <c r="P9" s="367"/>
      <c r="Q9" s="365"/>
      <c r="R9" s="366"/>
      <c r="S9" s="367"/>
    </row>
    <row r="10" spans="1:19" ht="11.1" customHeight="1" x14ac:dyDescent="0.2">
      <c r="A10" s="94"/>
      <c r="B10" s="126">
        <v>1125</v>
      </c>
      <c r="C10" s="95"/>
      <c r="D10" s="94" t="s">
        <v>28</v>
      </c>
      <c r="E10" s="365"/>
      <c r="F10" s="366"/>
      <c r="G10" s="367"/>
      <c r="H10" s="365"/>
      <c r="I10" s="366"/>
      <c r="J10" s="367"/>
      <c r="K10" s="365"/>
      <c r="L10" s="366"/>
      <c r="M10" s="367"/>
      <c r="N10" s="365"/>
      <c r="O10" s="366"/>
      <c r="P10" s="367"/>
      <c r="Q10" s="365"/>
      <c r="R10" s="366"/>
      <c r="S10" s="367"/>
    </row>
    <row r="11" spans="1:19" ht="11.1" customHeight="1" x14ac:dyDescent="0.2">
      <c r="A11" s="94"/>
      <c r="B11" s="126">
        <v>1401</v>
      </c>
      <c r="C11" s="96"/>
      <c r="D11" s="94" t="s">
        <v>112</v>
      </c>
      <c r="E11" s="365"/>
      <c r="F11" s="366"/>
      <c r="G11" s="367"/>
      <c r="H11" s="365"/>
      <c r="I11" s="366"/>
      <c r="J11" s="367"/>
      <c r="K11" s="365"/>
      <c r="L11" s="366"/>
      <c r="M11" s="367"/>
      <c r="N11" s="365"/>
      <c r="O11" s="366"/>
      <c r="P11" s="367"/>
      <c r="Q11" s="365"/>
      <c r="R11" s="366"/>
      <c r="S11" s="367"/>
    </row>
    <row r="12" spans="1:19" ht="11.1" customHeight="1" x14ac:dyDescent="0.2">
      <c r="A12" s="94"/>
      <c r="B12" s="126">
        <v>1152</v>
      </c>
      <c r="C12" s="97"/>
      <c r="D12" s="94" t="s">
        <v>30</v>
      </c>
      <c r="E12" s="365"/>
      <c r="F12" s="366"/>
      <c r="G12" s="367"/>
      <c r="H12" s="365"/>
      <c r="I12" s="366"/>
      <c r="J12" s="367"/>
      <c r="K12" s="365"/>
      <c r="L12" s="366"/>
      <c r="M12" s="367"/>
      <c r="N12" s="365"/>
      <c r="O12" s="366"/>
      <c r="P12" s="367"/>
      <c r="Q12" s="365"/>
      <c r="R12" s="366"/>
      <c r="S12" s="367"/>
    </row>
    <row r="13" spans="1:19" ht="11.1" customHeight="1" x14ac:dyDescent="0.2">
      <c r="A13" s="94"/>
      <c r="B13" s="126">
        <v>1201</v>
      </c>
      <c r="C13" s="97"/>
      <c r="D13" s="94" t="s">
        <v>31</v>
      </c>
      <c r="E13" s="365"/>
      <c r="F13" s="366"/>
      <c r="G13" s="367"/>
      <c r="H13" s="365"/>
      <c r="I13" s="366"/>
      <c r="J13" s="367"/>
      <c r="K13" s="365"/>
      <c r="L13" s="366"/>
      <c r="M13" s="367"/>
      <c r="N13" s="365"/>
      <c r="O13" s="366"/>
      <c r="P13" s="367"/>
      <c r="Q13" s="365"/>
      <c r="R13" s="366"/>
      <c r="S13" s="367"/>
    </row>
    <row r="14" spans="1:19" ht="11.1" customHeight="1" x14ac:dyDescent="0.2">
      <c r="A14" s="94"/>
      <c r="B14" s="126">
        <v>1202</v>
      </c>
      <c r="C14" s="97"/>
      <c r="D14" s="94" t="s">
        <v>32</v>
      </c>
      <c r="E14" s="365"/>
      <c r="F14" s="366"/>
      <c r="G14" s="367"/>
      <c r="H14" s="365"/>
      <c r="I14" s="366"/>
      <c r="J14" s="367"/>
      <c r="K14" s="365"/>
      <c r="L14" s="366"/>
      <c r="M14" s="367"/>
      <c r="N14" s="365"/>
      <c r="O14" s="366"/>
      <c r="P14" s="367"/>
      <c r="Q14" s="365"/>
      <c r="R14" s="366"/>
      <c r="S14" s="367"/>
    </row>
    <row r="15" spans="1:19" ht="11.1" customHeight="1" x14ac:dyDescent="0.2">
      <c r="A15" s="94"/>
      <c r="B15" s="126">
        <v>1551</v>
      </c>
      <c r="C15" s="97"/>
      <c r="D15" s="94" t="s">
        <v>33</v>
      </c>
      <c r="E15" s="365">
        <f>Entradas!M23</f>
        <v>0</v>
      </c>
      <c r="F15" s="366"/>
      <c r="G15" s="367"/>
      <c r="H15" s="365">
        <f>Entradas!R23</f>
        <v>0</v>
      </c>
      <c r="I15" s="366"/>
      <c r="J15" s="367"/>
      <c r="K15" s="365">
        <f>Entradas!W23</f>
        <v>0</v>
      </c>
      <c r="L15" s="366"/>
      <c r="M15" s="367"/>
      <c r="N15" s="365">
        <f>Entradas!AA23</f>
        <v>0</v>
      </c>
      <c r="O15" s="366"/>
      <c r="P15" s="367"/>
      <c r="Q15" s="365">
        <f>Entradas!AE23</f>
        <v>0</v>
      </c>
      <c r="R15" s="366"/>
      <c r="S15" s="367"/>
    </row>
    <row r="16" spans="1:19" ht="11.1" customHeight="1" x14ac:dyDescent="0.2">
      <c r="A16" s="94"/>
      <c r="B16" s="126">
        <v>1552</v>
      </c>
      <c r="C16" s="97"/>
      <c r="D16" s="94" t="s">
        <v>34</v>
      </c>
      <c r="E16" s="365"/>
      <c r="F16" s="366"/>
      <c r="G16" s="367"/>
      <c r="H16" s="365"/>
      <c r="I16" s="366"/>
      <c r="J16" s="367"/>
      <c r="K16" s="365"/>
      <c r="L16" s="366"/>
      <c r="M16" s="367"/>
      <c r="N16" s="365"/>
      <c r="O16" s="366"/>
      <c r="P16" s="367"/>
      <c r="Q16" s="365"/>
      <c r="R16" s="366"/>
      <c r="S16" s="367"/>
    </row>
    <row r="17" spans="1:19" ht="11.1" customHeight="1" x14ac:dyDescent="0.2">
      <c r="A17" s="94"/>
      <c r="B17" s="126">
        <v>1901</v>
      </c>
      <c r="C17" s="98"/>
      <c r="D17" s="94" t="s">
        <v>91</v>
      </c>
      <c r="E17" s="365"/>
      <c r="F17" s="366"/>
      <c r="G17" s="367"/>
      <c r="H17" s="365"/>
      <c r="I17" s="366"/>
      <c r="J17" s="367"/>
      <c r="K17" s="365"/>
      <c r="L17" s="366"/>
      <c r="M17" s="367"/>
      <c r="N17" s="365"/>
      <c r="O17" s="366"/>
      <c r="P17" s="367"/>
      <c r="Q17" s="365"/>
      <c r="R17" s="366"/>
      <c r="S17" s="367"/>
    </row>
    <row r="18" spans="1:19" ht="11.1" customHeight="1" x14ac:dyDescent="0.2">
      <c r="A18" s="94"/>
      <c r="B18" s="126">
        <v>1949</v>
      </c>
      <c r="C18" s="99"/>
      <c r="D18" s="94" t="s">
        <v>35</v>
      </c>
      <c r="E18" s="365"/>
      <c r="F18" s="366"/>
      <c r="G18" s="367"/>
      <c r="H18" s="365"/>
      <c r="I18" s="366"/>
      <c r="J18" s="367"/>
      <c r="K18" s="365"/>
      <c r="L18" s="366"/>
      <c r="M18" s="367"/>
      <c r="N18" s="365"/>
      <c r="O18" s="366"/>
      <c r="P18" s="367"/>
      <c r="Q18" s="365"/>
      <c r="R18" s="366"/>
      <c r="S18" s="367"/>
    </row>
    <row r="19" spans="1:19" ht="11.1" customHeight="1" x14ac:dyDescent="0.2">
      <c r="A19" s="100"/>
      <c r="B19" s="101"/>
      <c r="C19" s="44"/>
      <c r="D19" s="100" t="s">
        <v>36</v>
      </c>
      <c r="E19" s="368">
        <f>SUM(E8:G18)</f>
        <v>0</v>
      </c>
      <c r="F19" s="369"/>
      <c r="G19" s="370"/>
      <c r="H19" s="368">
        <f>SUM(H8:J18)</f>
        <v>0</v>
      </c>
      <c r="I19" s="369"/>
      <c r="J19" s="370"/>
      <c r="K19" s="368">
        <f>SUM(K8:M18)</f>
        <v>0</v>
      </c>
      <c r="L19" s="369"/>
      <c r="M19" s="370"/>
      <c r="N19" s="368">
        <f>SUM(N8:P18)</f>
        <v>0</v>
      </c>
      <c r="O19" s="369"/>
      <c r="P19" s="370"/>
      <c r="Q19" s="368">
        <f>SUM(Q8:S18)</f>
        <v>0</v>
      </c>
      <c r="R19" s="369"/>
      <c r="S19" s="370"/>
    </row>
    <row r="20" spans="1:19" ht="11.1" customHeight="1" x14ac:dyDescent="0.2">
      <c r="A20" s="94"/>
      <c r="B20" s="126">
        <v>2101</v>
      </c>
      <c r="C20" s="102"/>
      <c r="D20" s="94" t="s">
        <v>37</v>
      </c>
      <c r="E20" s="362"/>
      <c r="F20" s="363"/>
      <c r="G20" s="364"/>
      <c r="H20" s="362"/>
      <c r="I20" s="363"/>
      <c r="J20" s="364"/>
      <c r="K20" s="362"/>
      <c r="L20" s="363"/>
      <c r="M20" s="364"/>
      <c r="N20" s="362"/>
      <c r="O20" s="363"/>
      <c r="P20" s="364"/>
      <c r="Q20" s="362"/>
      <c r="R20" s="363"/>
      <c r="S20" s="364"/>
    </row>
    <row r="21" spans="1:19" ht="11.1" customHeight="1" x14ac:dyDescent="0.2">
      <c r="A21" s="94"/>
      <c r="B21" s="126">
        <v>2102</v>
      </c>
      <c r="C21" s="102"/>
      <c r="D21" s="94" t="s">
        <v>27</v>
      </c>
      <c r="E21" s="365"/>
      <c r="F21" s="366"/>
      <c r="G21" s="367"/>
      <c r="H21" s="365"/>
      <c r="I21" s="366"/>
      <c r="J21" s="367"/>
      <c r="K21" s="365"/>
      <c r="L21" s="366"/>
      <c r="M21" s="367"/>
      <c r="N21" s="365"/>
      <c r="O21" s="366"/>
      <c r="P21" s="367"/>
      <c r="Q21" s="365"/>
      <c r="R21" s="366"/>
      <c r="S21" s="367"/>
    </row>
    <row r="22" spans="1:19" ht="11.1" customHeight="1" x14ac:dyDescent="0.2">
      <c r="A22" s="94"/>
      <c r="B22" s="126">
        <v>2124</v>
      </c>
      <c r="C22" s="102"/>
      <c r="D22" s="94" t="s">
        <v>28</v>
      </c>
      <c r="E22" s="365"/>
      <c r="F22" s="366"/>
      <c r="G22" s="367"/>
      <c r="H22" s="365"/>
      <c r="I22" s="366"/>
      <c r="J22" s="367"/>
      <c r="K22" s="365"/>
      <c r="L22" s="366"/>
      <c r="M22" s="367"/>
      <c r="N22" s="365"/>
      <c r="O22" s="366"/>
      <c r="P22" s="367"/>
      <c r="Q22" s="365"/>
      <c r="R22" s="366"/>
      <c r="S22" s="367"/>
    </row>
    <row r="23" spans="1:19" ht="11.1" customHeight="1" x14ac:dyDescent="0.2">
      <c r="A23" s="94"/>
      <c r="B23" s="126">
        <v>2151</v>
      </c>
      <c r="C23" s="102"/>
      <c r="D23" s="94" t="s">
        <v>29</v>
      </c>
      <c r="E23" s="365"/>
      <c r="F23" s="366"/>
      <c r="G23" s="367"/>
      <c r="H23" s="365"/>
      <c r="I23" s="366"/>
      <c r="J23" s="367"/>
      <c r="K23" s="365"/>
      <c r="L23" s="366"/>
      <c r="M23" s="367"/>
      <c r="N23" s="365"/>
      <c r="O23" s="366"/>
      <c r="P23" s="367"/>
      <c r="Q23" s="365"/>
      <c r="R23" s="366"/>
      <c r="S23" s="367"/>
    </row>
    <row r="24" spans="1:19" ht="11.1" customHeight="1" x14ac:dyDescent="0.2">
      <c r="A24" s="94"/>
      <c r="B24" s="126">
        <v>2152</v>
      </c>
      <c r="C24" s="102"/>
      <c r="D24" s="94" t="s">
        <v>38</v>
      </c>
      <c r="E24" s="365"/>
      <c r="F24" s="366"/>
      <c r="G24" s="367"/>
      <c r="H24" s="365"/>
      <c r="I24" s="366"/>
      <c r="J24" s="367"/>
      <c r="K24" s="365"/>
      <c r="L24" s="366"/>
      <c r="M24" s="367"/>
      <c r="N24" s="365"/>
      <c r="O24" s="366"/>
      <c r="P24" s="367"/>
      <c r="Q24" s="365"/>
      <c r="R24" s="366"/>
      <c r="S24" s="367"/>
    </row>
    <row r="25" spans="1:19" ht="11.1" customHeight="1" x14ac:dyDescent="0.2">
      <c r="A25" s="94"/>
      <c r="B25" s="126">
        <v>2201</v>
      </c>
      <c r="C25" s="102"/>
      <c r="D25" s="94" t="s">
        <v>39</v>
      </c>
      <c r="E25" s="365"/>
      <c r="F25" s="366"/>
      <c r="G25" s="367"/>
      <c r="H25" s="365"/>
      <c r="I25" s="366"/>
      <c r="J25" s="367"/>
      <c r="K25" s="365"/>
      <c r="L25" s="366"/>
      <c r="M25" s="367"/>
      <c r="N25" s="365"/>
      <c r="O25" s="366"/>
      <c r="P25" s="367"/>
      <c r="Q25" s="365"/>
      <c r="R25" s="366"/>
      <c r="S25" s="367"/>
    </row>
    <row r="26" spans="1:19" ht="11.1" customHeight="1" x14ac:dyDescent="0.2">
      <c r="A26" s="94"/>
      <c r="B26" s="126">
        <v>2202</v>
      </c>
      <c r="C26" s="102"/>
      <c r="D26" s="94" t="s">
        <v>40</v>
      </c>
      <c r="E26" s="365"/>
      <c r="F26" s="366"/>
      <c r="G26" s="367"/>
      <c r="H26" s="365"/>
      <c r="I26" s="366"/>
      <c r="J26" s="367"/>
      <c r="K26" s="365"/>
      <c r="L26" s="366"/>
      <c r="M26" s="367"/>
      <c r="N26" s="365"/>
      <c r="O26" s="366"/>
      <c r="P26" s="367"/>
      <c r="Q26" s="365"/>
      <c r="R26" s="366"/>
      <c r="S26" s="367"/>
    </row>
    <row r="27" spans="1:19" ht="11.1" customHeight="1" x14ac:dyDescent="0.2">
      <c r="A27" s="94"/>
      <c r="B27" s="126">
        <v>2551</v>
      </c>
      <c r="C27" s="102"/>
      <c r="D27" s="94" t="s">
        <v>41</v>
      </c>
      <c r="E27" s="365"/>
      <c r="F27" s="366"/>
      <c r="G27" s="367"/>
      <c r="H27" s="365"/>
      <c r="I27" s="366"/>
      <c r="J27" s="367"/>
      <c r="K27" s="365"/>
      <c r="L27" s="366"/>
      <c r="M27" s="367"/>
      <c r="N27" s="365"/>
      <c r="O27" s="366"/>
      <c r="P27" s="367"/>
      <c r="Q27" s="365"/>
      <c r="R27" s="366"/>
      <c r="S27" s="367"/>
    </row>
    <row r="28" spans="1:19" ht="11.1" customHeight="1" x14ac:dyDescent="0.2">
      <c r="A28" s="94"/>
      <c r="B28" s="126">
        <v>2552</v>
      </c>
      <c r="C28" s="102"/>
      <c r="D28" s="94" t="s">
        <v>34</v>
      </c>
      <c r="E28" s="365"/>
      <c r="F28" s="366"/>
      <c r="G28" s="367"/>
      <c r="H28" s="365"/>
      <c r="I28" s="366"/>
      <c r="J28" s="367"/>
      <c r="K28" s="365"/>
      <c r="L28" s="366"/>
      <c r="M28" s="367"/>
      <c r="N28" s="365"/>
      <c r="O28" s="366"/>
      <c r="P28" s="367"/>
      <c r="Q28" s="365"/>
      <c r="R28" s="366"/>
      <c r="S28" s="367"/>
    </row>
    <row r="29" spans="1:19" ht="11.1" customHeight="1" x14ac:dyDescent="0.2">
      <c r="A29" s="94"/>
      <c r="B29" s="126">
        <v>2901</v>
      </c>
      <c r="C29" s="102"/>
      <c r="D29" s="94" t="s">
        <v>42</v>
      </c>
      <c r="E29" s="365"/>
      <c r="F29" s="366"/>
      <c r="G29" s="367"/>
      <c r="H29" s="365"/>
      <c r="I29" s="366"/>
      <c r="J29" s="367"/>
      <c r="K29" s="365"/>
      <c r="L29" s="366"/>
      <c r="M29" s="367"/>
      <c r="N29" s="365"/>
      <c r="O29" s="366"/>
      <c r="P29" s="367"/>
      <c r="Q29" s="365"/>
      <c r="R29" s="366"/>
      <c r="S29" s="367"/>
    </row>
    <row r="30" spans="1:19" ht="11.1" customHeight="1" x14ac:dyDescent="0.2">
      <c r="A30" s="94"/>
      <c r="B30" s="126">
        <v>2949</v>
      </c>
      <c r="C30" s="102"/>
      <c r="D30" s="94" t="s">
        <v>35</v>
      </c>
      <c r="E30" s="365"/>
      <c r="F30" s="366"/>
      <c r="G30" s="367"/>
      <c r="H30" s="365"/>
      <c r="I30" s="366"/>
      <c r="J30" s="367"/>
      <c r="K30" s="365"/>
      <c r="L30" s="366"/>
      <c r="M30" s="367"/>
      <c r="N30" s="365"/>
      <c r="O30" s="366"/>
      <c r="P30" s="367"/>
      <c r="Q30" s="365"/>
      <c r="R30" s="366"/>
      <c r="S30" s="367"/>
    </row>
    <row r="31" spans="1:19" ht="11.1" customHeight="1" x14ac:dyDescent="0.2">
      <c r="A31" s="100"/>
      <c r="B31" s="101"/>
      <c r="C31" s="100"/>
      <c r="D31" s="100" t="s">
        <v>36</v>
      </c>
      <c r="E31" s="368">
        <f>SUM(E20:G30)</f>
        <v>0</v>
      </c>
      <c r="F31" s="369"/>
      <c r="G31" s="370"/>
      <c r="H31" s="368">
        <f>SUM(H20:J30)</f>
        <v>0</v>
      </c>
      <c r="I31" s="369"/>
      <c r="J31" s="370"/>
      <c r="K31" s="368">
        <f>SUM(K20:M30)</f>
        <v>0</v>
      </c>
      <c r="L31" s="369"/>
      <c r="M31" s="370"/>
      <c r="N31" s="368">
        <f>SUM(N20:P30)</f>
        <v>0</v>
      </c>
      <c r="O31" s="369"/>
      <c r="P31" s="370"/>
      <c r="Q31" s="368">
        <f>SUM(Q20:S30)</f>
        <v>0</v>
      </c>
      <c r="R31" s="369"/>
      <c r="S31" s="370"/>
    </row>
    <row r="32" spans="1:19" ht="11.1" customHeight="1" x14ac:dyDescent="0.2">
      <c r="A32" s="94"/>
      <c r="B32" s="126">
        <v>3101</v>
      </c>
      <c r="C32" s="102"/>
      <c r="D32" s="94" t="s">
        <v>37</v>
      </c>
      <c r="E32" s="362"/>
      <c r="F32" s="363"/>
      <c r="G32" s="364"/>
      <c r="H32" s="362"/>
      <c r="I32" s="363"/>
      <c r="J32" s="364"/>
      <c r="K32" s="362"/>
      <c r="L32" s="363"/>
      <c r="M32" s="364"/>
      <c r="N32" s="362"/>
      <c r="O32" s="363"/>
      <c r="P32" s="364"/>
      <c r="Q32" s="362"/>
      <c r="R32" s="363"/>
      <c r="S32" s="364"/>
    </row>
    <row r="33" spans="1:19" ht="11.1" customHeight="1" x14ac:dyDescent="0.2">
      <c r="A33" s="94"/>
      <c r="B33" s="126">
        <v>3102</v>
      </c>
      <c r="C33" s="102"/>
      <c r="D33" s="94" t="s">
        <v>27</v>
      </c>
      <c r="E33" s="365"/>
      <c r="F33" s="366"/>
      <c r="G33" s="367"/>
      <c r="H33" s="365"/>
      <c r="I33" s="366"/>
      <c r="J33" s="367"/>
      <c r="K33" s="365"/>
      <c r="L33" s="366"/>
      <c r="M33" s="367"/>
      <c r="N33" s="365"/>
      <c r="O33" s="366"/>
      <c r="P33" s="367"/>
      <c r="Q33" s="365"/>
      <c r="R33" s="366"/>
      <c r="S33" s="367"/>
    </row>
    <row r="34" spans="1:19" ht="11.1" customHeight="1" x14ac:dyDescent="0.2">
      <c r="A34" s="94"/>
      <c r="B34" s="126">
        <v>3201</v>
      </c>
      <c r="C34" s="102"/>
      <c r="D34" s="94" t="s">
        <v>31</v>
      </c>
      <c r="E34" s="365"/>
      <c r="F34" s="366"/>
      <c r="G34" s="367"/>
      <c r="H34" s="365"/>
      <c r="I34" s="366"/>
      <c r="J34" s="367"/>
      <c r="K34" s="365"/>
      <c r="L34" s="366"/>
      <c r="M34" s="367"/>
      <c r="N34" s="365"/>
      <c r="O34" s="366"/>
      <c r="P34" s="367"/>
      <c r="Q34" s="365"/>
      <c r="R34" s="366"/>
      <c r="S34" s="367"/>
    </row>
    <row r="35" spans="1:19" ht="11.1" customHeight="1" x14ac:dyDescent="0.2">
      <c r="A35" s="94"/>
      <c r="B35" s="126">
        <v>3202</v>
      </c>
      <c r="C35" s="102"/>
      <c r="D35" s="94" t="s">
        <v>40</v>
      </c>
      <c r="E35" s="365"/>
      <c r="F35" s="366"/>
      <c r="G35" s="367"/>
      <c r="H35" s="365"/>
      <c r="I35" s="366"/>
      <c r="J35" s="367"/>
      <c r="K35" s="365"/>
      <c r="L35" s="366"/>
      <c r="M35" s="367"/>
      <c r="N35" s="365"/>
      <c r="O35" s="366"/>
      <c r="P35" s="367"/>
      <c r="Q35" s="365"/>
      <c r="R35" s="366"/>
      <c r="S35" s="367"/>
    </row>
    <row r="36" spans="1:19" ht="11.1" customHeight="1" x14ac:dyDescent="0.2">
      <c r="A36" s="94"/>
      <c r="B36" s="126">
        <v>3551</v>
      </c>
      <c r="C36" s="102"/>
      <c r="D36" s="94" t="s">
        <v>33</v>
      </c>
      <c r="E36" s="365"/>
      <c r="F36" s="366"/>
      <c r="G36" s="367"/>
      <c r="H36" s="365"/>
      <c r="I36" s="366"/>
      <c r="J36" s="367"/>
      <c r="K36" s="365"/>
      <c r="L36" s="366"/>
      <c r="M36" s="367"/>
      <c r="N36" s="365"/>
      <c r="O36" s="366"/>
      <c r="P36" s="367"/>
      <c r="Q36" s="365"/>
      <c r="R36" s="366"/>
      <c r="S36" s="367"/>
    </row>
    <row r="37" spans="1:19" ht="11.1" customHeight="1" x14ac:dyDescent="0.2">
      <c r="A37" s="94"/>
      <c r="B37" s="126">
        <v>3556</v>
      </c>
      <c r="C37" s="102"/>
      <c r="D37" s="94" t="s">
        <v>43</v>
      </c>
      <c r="E37" s="368"/>
      <c r="F37" s="369"/>
      <c r="G37" s="370"/>
      <c r="H37" s="368"/>
      <c r="I37" s="369"/>
      <c r="J37" s="370"/>
      <c r="K37" s="368"/>
      <c r="L37" s="369"/>
      <c r="M37" s="370"/>
      <c r="N37" s="368"/>
      <c r="O37" s="369"/>
      <c r="P37" s="370"/>
      <c r="Q37" s="368"/>
      <c r="R37" s="369"/>
      <c r="S37" s="370"/>
    </row>
    <row r="38" spans="1:19" ht="11.1" customHeight="1" x14ac:dyDescent="0.2">
      <c r="A38" s="94"/>
      <c r="B38" s="126">
        <v>3949</v>
      </c>
      <c r="C38" s="102"/>
      <c r="D38" s="94" t="s">
        <v>35</v>
      </c>
      <c r="E38" s="359"/>
      <c r="F38" s="360"/>
      <c r="G38" s="361"/>
      <c r="H38" s="359"/>
      <c r="I38" s="360"/>
      <c r="J38" s="361"/>
      <c r="K38" s="359"/>
      <c r="L38" s="360"/>
      <c r="M38" s="361"/>
      <c r="N38" s="359"/>
      <c r="O38" s="360"/>
      <c r="P38" s="361"/>
      <c r="Q38" s="359"/>
      <c r="R38" s="360"/>
      <c r="S38" s="361"/>
    </row>
    <row r="39" spans="1:19" ht="11.1" customHeight="1" x14ac:dyDescent="0.2">
      <c r="A39" s="100"/>
      <c r="B39" s="101"/>
      <c r="C39" s="100"/>
      <c r="D39" s="100" t="s">
        <v>36</v>
      </c>
      <c r="E39" s="359">
        <f>SUM(E32:G38)</f>
        <v>0</v>
      </c>
      <c r="F39" s="360"/>
      <c r="G39" s="361"/>
      <c r="H39" s="359">
        <f>SUM(H32:J38)</f>
        <v>0</v>
      </c>
      <c r="I39" s="360"/>
      <c r="J39" s="361"/>
      <c r="K39" s="359">
        <f>SUM(K32:M38)</f>
        <v>0</v>
      </c>
      <c r="L39" s="360"/>
      <c r="M39" s="361"/>
      <c r="N39" s="359">
        <f>SUM(N32:P38)</f>
        <v>0</v>
      </c>
      <c r="O39" s="360"/>
      <c r="P39" s="361"/>
      <c r="Q39" s="359">
        <f>SUM(Q32:S38)</f>
        <v>0</v>
      </c>
      <c r="R39" s="360"/>
      <c r="S39" s="361"/>
    </row>
    <row r="40" spans="1:19" ht="11.1" customHeight="1" x14ac:dyDescent="0.2">
      <c r="A40" s="103" t="s">
        <v>44</v>
      </c>
      <c r="B40" s="104"/>
      <c r="C40" s="84"/>
      <c r="D40" s="85"/>
      <c r="E40" s="359">
        <f>E19+E31+E39</f>
        <v>0</v>
      </c>
      <c r="F40" s="360"/>
      <c r="G40" s="361"/>
      <c r="H40" s="359">
        <f t="shared" ref="H40" si="0">H19+H31+H39</f>
        <v>0</v>
      </c>
      <c r="I40" s="360"/>
      <c r="J40" s="361"/>
      <c r="K40" s="359">
        <f t="shared" ref="K40" si="1">K19+K31+K39</f>
        <v>0</v>
      </c>
      <c r="L40" s="360"/>
      <c r="M40" s="361"/>
      <c r="N40" s="359">
        <f t="shared" ref="N40" si="2">N19+N31+N39</f>
        <v>0</v>
      </c>
      <c r="O40" s="360"/>
      <c r="P40" s="361"/>
      <c r="Q40" s="359">
        <f t="shared" ref="Q40" si="3">Q19+Q31+Q39</f>
        <v>0</v>
      </c>
      <c r="R40" s="360"/>
      <c r="S40" s="361"/>
    </row>
    <row r="41" spans="1:19" ht="11.1" customHeight="1" x14ac:dyDescent="0.2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</row>
    <row r="42" spans="1:19" ht="11.1" customHeight="1" x14ac:dyDescent="0.2">
      <c r="A42" s="106" t="s">
        <v>45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</row>
    <row r="43" spans="1:19" ht="11.1" customHeight="1" x14ac:dyDescent="0.2">
      <c r="A43" s="107" t="s">
        <v>46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356"/>
      <c r="O43" s="357"/>
      <c r="P43" s="358"/>
      <c r="Q43" s="374">
        <f>'APU-ICMS'!K40</f>
        <v>0</v>
      </c>
      <c r="R43" s="375"/>
      <c r="S43" s="376"/>
    </row>
    <row r="44" spans="1:19" ht="11.1" customHeight="1" x14ac:dyDescent="0.2">
      <c r="A44" s="107" t="s">
        <v>47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347"/>
      <c r="O44" s="348"/>
      <c r="P44" s="349"/>
      <c r="Q44" s="329"/>
      <c r="R44" s="330"/>
      <c r="S44" s="331"/>
    </row>
    <row r="45" spans="1:19" ht="11.1" customHeight="1" x14ac:dyDescent="0.2">
      <c r="A45" s="107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335"/>
      <c r="O45" s="336"/>
      <c r="P45" s="337"/>
      <c r="Q45" s="353"/>
      <c r="R45" s="354"/>
      <c r="S45" s="355"/>
    </row>
    <row r="46" spans="1:19" ht="11.1" customHeight="1" x14ac:dyDescent="0.2">
      <c r="A46" s="107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335"/>
      <c r="O46" s="336"/>
      <c r="P46" s="337"/>
      <c r="Q46" s="347"/>
      <c r="R46" s="348"/>
      <c r="S46" s="349"/>
    </row>
    <row r="47" spans="1:19" ht="9" customHeight="1" x14ac:dyDescent="0.2">
      <c r="A47" s="107" t="s">
        <v>48</v>
      </c>
      <c r="B47" s="82"/>
      <c r="C47" s="82"/>
      <c r="D47" s="99"/>
      <c r="E47" s="82"/>
      <c r="F47" s="82"/>
      <c r="G47" s="82"/>
      <c r="H47" s="82"/>
      <c r="I47" s="82"/>
      <c r="J47" s="82"/>
      <c r="K47" s="82"/>
      <c r="L47" s="82"/>
      <c r="M47" s="82"/>
      <c r="N47" s="329"/>
      <c r="O47" s="330"/>
      <c r="P47" s="331"/>
      <c r="Q47" s="329"/>
      <c r="R47" s="330"/>
      <c r="S47" s="331"/>
    </row>
    <row r="48" spans="1:19" ht="9" customHeight="1" x14ac:dyDescent="0.2">
      <c r="A48" s="107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347"/>
      <c r="O48" s="348"/>
      <c r="P48" s="349"/>
      <c r="Q48" s="353"/>
      <c r="R48" s="354"/>
      <c r="S48" s="355"/>
    </row>
    <row r="49" spans="1:19" ht="11.1" customHeight="1" x14ac:dyDescent="0.2">
      <c r="A49" s="107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335"/>
      <c r="O49" s="336"/>
      <c r="P49" s="337"/>
      <c r="Q49" s="353"/>
      <c r="R49" s="354"/>
      <c r="S49" s="355"/>
    </row>
    <row r="50" spans="1:19" ht="11.1" customHeight="1" x14ac:dyDescent="0.2">
      <c r="A50" s="107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335"/>
      <c r="O50" s="336"/>
      <c r="P50" s="337"/>
      <c r="Q50" s="353"/>
      <c r="R50" s="354"/>
      <c r="S50" s="355"/>
    </row>
    <row r="51" spans="1:19" ht="11.1" customHeight="1" x14ac:dyDescent="0.2">
      <c r="A51" s="111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332"/>
      <c r="O51" s="333"/>
      <c r="P51" s="334"/>
      <c r="Q51" s="332"/>
      <c r="R51" s="333"/>
      <c r="S51" s="334"/>
    </row>
    <row r="52" spans="1:19" ht="11.1" customHeight="1" x14ac:dyDescent="0.2">
      <c r="A52" s="111" t="s">
        <v>49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128"/>
      <c r="O52" s="128"/>
      <c r="P52" s="128"/>
      <c r="Q52" s="371">
        <f>Q43</f>
        <v>0</v>
      </c>
      <c r="R52" s="372"/>
      <c r="S52" s="373"/>
    </row>
    <row r="53" spans="1:19" ht="11.1" customHeight="1" x14ac:dyDescent="0.2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</row>
    <row r="54" spans="1:19" ht="11.1" customHeight="1" x14ac:dyDescent="0.2">
      <c r="A54" s="106" t="s">
        <v>50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9"/>
    </row>
    <row r="55" spans="1:19" ht="11.1" customHeight="1" x14ac:dyDescent="0.2">
      <c r="A55" s="107" t="s">
        <v>51</v>
      </c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356"/>
      <c r="O55" s="357"/>
      <c r="P55" s="358"/>
      <c r="Q55" s="374">
        <f>K40</f>
        <v>0</v>
      </c>
      <c r="R55" s="375"/>
      <c r="S55" s="376"/>
    </row>
    <row r="56" spans="1:19" ht="11.1" customHeight="1" x14ac:dyDescent="0.2">
      <c r="A56" s="107" t="s">
        <v>52</v>
      </c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347"/>
      <c r="O56" s="348"/>
      <c r="P56" s="349"/>
      <c r="Q56" s="338"/>
      <c r="R56" s="339"/>
      <c r="S56" s="340"/>
    </row>
    <row r="57" spans="1:19" ht="11.1" customHeight="1" x14ac:dyDescent="0.2">
      <c r="A57" s="107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335"/>
      <c r="O57" s="336"/>
      <c r="P57" s="337"/>
      <c r="Q57" s="341"/>
      <c r="R57" s="342"/>
      <c r="S57" s="343"/>
    </row>
    <row r="58" spans="1:19" ht="11.1" customHeight="1" x14ac:dyDescent="0.2">
      <c r="A58" s="107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335"/>
      <c r="O58" s="336"/>
      <c r="P58" s="337"/>
      <c r="Q58" s="341"/>
      <c r="R58" s="342"/>
      <c r="S58" s="343"/>
    </row>
    <row r="59" spans="1:19" ht="11.1" customHeight="1" x14ac:dyDescent="0.2">
      <c r="A59" s="107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335"/>
      <c r="O59" s="336"/>
      <c r="P59" s="337"/>
      <c r="Q59" s="344"/>
      <c r="R59" s="345"/>
      <c r="S59" s="346"/>
    </row>
    <row r="60" spans="1:19" ht="9" customHeight="1" x14ac:dyDescent="0.2">
      <c r="A60" s="107" t="s">
        <v>53</v>
      </c>
      <c r="B60" s="82"/>
      <c r="C60" s="82"/>
      <c r="D60" s="99"/>
      <c r="E60" s="82"/>
      <c r="F60" s="82"/>
      <c r="G60" s="82"/>
      <c r="H60" s="82"/>
      <c r="I60" s="82"/>
      <c r="J60" s="82"/>
      <c r="K60" s="82"/>
      <c r="L60" s="82"/>
      <c r="M60" s="82"/>
      <c r="N60" s="329"/>
      <c r="O60" s="330"/>
      <c r="P60" s="331"/>
      <c r="Q60" s="338"/>
      <c r="R60" s="339"/>
      <c r="S60" s="340"/>
    </row>
    <row r="61" spans="1:19" ht="9" customHeight="1" x14ac:dyDescent="0.2">
      <c r="A61" s="107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347"/>
      <c r="O61" s="348"/>
      <c r="P61" s="349"/>
      <c r="Q61" s="341"/>
      <c r="R61" s="342"/>
      <c r="S61" s="343"/>
    </row>
    <row r="62" spans="1:19" ht="11.1" customHeight="1" x14ac:dyDescent="0.2">
      <c r="A62" s="107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335"/>
      <c r="O62" s="336"/>
      <c r="P62" s="337"/>
      <c r="Q62" s="341"/>
      <c r="R62" s="342"/>
      <c r="S62" s="343"/>
    </row>
    <row r="63" spans="1:19" ht="11.1" customHeight="1" x14ac:dyDescent="0.2">
      <c r="A63" s="107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335"/>
      <c r="O63" s="336"/>
      <c r="P63" s="337"/>
      <c r="Q63" s="341"/>
      <c r="R63" s="342"/>
      <c r="S63" s="343"/>
    </row>
    <row r="64" spans="1:19" ht="11.1" customHeight="1" x14ac:dyDescent="0.2">
      <c r="A64" s="107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335"/>
      <c r="O64" s="336"/>
      <c r="P64" s="337"/>
      <c r="Q64" s="344"/>
      <c r="R64" s="345"/>
      <c r="S64" s="346"/>
    </row>
    <row r="65" spans="1:19" ht="11.1" customHeight="1" x14ac:dyDescent="0.2">
      <c r="A65" s="107" t="s">
        <v>54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329"/>
      <c r="O65" s="330"/>
      <c r="P65" s="331"/>
      <c r="Q65" s="350">
        <f>Q55+Q56+Q60</f>
        <v>0</v>
      </c>
      <c r="R65" s="351"/>
      <c r="S65" s="352"/>
    </row>
    <row r="66" spans="1:19" ht="11.1" customHeight="1" x14ac:dyDescent="0.2">
      <c r="A66" s="111" t="s">
        <v>55</v>
      </c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332"/>
      <c r="O66" s="333"/>
      <c r="P66" s="334"/>
      <c r="Q66" s="326">
        <v>0</v>
      </c>
      <c r="R66" s="327"/>
      <c r="S66" s="328"/>
    </row>
    <row r="67" spans="1:19" ht="11.1" customHeight="1" x14ac:dyDescent="0.2">
      <c r="A67" s="111" t="s">
        <v>56</v>
      </c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371">
        <f>Q52-Q65-Q66</f>
        <v>0</v>
      </c>
      <c r="R67" s="372"/>
      <c r="S67" s="373"/>
    </row>
  </sheetData>
  <mergeCells count="191">
    <mergeCell ref="Q67:S67"/>
    <mergeCell ref="Q52:S52"/>
    <mergeCell ref="Q43:S43"/>
    <mergeCell ref="Q55:S55"/>
    <mergeCell ref="E8:G8"/>
    <mergeCell ref="E9:G9"/>
    <mergeCell ref="E10:G10"/>
    <mergeCell ref="E11:G11"/>
    <mergeCell ref="E12:G12"/>
    <mergeCell ref="E13:G13"/>
    <mergeCell ref="E22:G22"/>
    <mergeCell ref="E23:G23"/>
    <mergeCell ref="E24:G24"/>
    <mergeCell ref="E25:G25"/>
    <mergeCell ref="E14:G14"/>
    <mergeCell ref="E15:G15"/>
    <mergeCell ref="E16:G16"/>
    <mergeCell ref="E17:G17"/>
    <mergeCell ref="E18:G18"/>
    <mergeCell ref="E19:G19"/>
    <mergeCell ref="E38:G38"/>
    <mergeCell ref="E39:G39"/>
    <mergeCell ref="E40:G40"/>
    <mergeCell ref="H8:J8"/>
    <mergeCell ref="H9:J9"/>
    <mergeCell ref="H10:J10"/>
    <mergeCell ref="H11:J11"/>
    <mergeCell ref="H12:J12"/>
    <mergeCell ref="H13:J13"/>
    <mergeCell ref="H14:J14"/>
    <mergeCell ref="E32:G32"/>
    <mergeCell ref="E33:G33"/>
    <mergeCell ref="E34:G34"/>
    <mergeCell ref="E20:G20"/>
    <mergeCell ref="E21:G21"/>
    <mergeCell ref="H23:J23"/>
    <mergeCell ref="H24:J24"/>
    <mergeCell ref="H25:J25"/>
    <mergeCell ref="H26:J26"/>
    <mergeCell ref="H15:J15"/>
    <mergeCell ref="H16:J16"/>
    <mergeCell ref="H17:J17"/>
    <mergeCell ref="H18:J18"/>
    <mergeCell ref="H19:J19"/>
    <mergeCell ref="H20:J20"/>
    <mergeCell ref="E35:G35"/>
    <mergeCell ref="E36:G36"/>
    <mergeCell ref="E37:G37"/>
    <mergeCell ref="E26:G26"/>
    <mergeCell ref="E27:G27"/>
    <mergeCell ref="E28:G28"/>
    <mergeCell ref="E29:G29"/>
    <mergeCell ref="E30:G30"/>
    <mergeCell ref="E31:G31"/>
    <mergeCell ref="H39:J39"/>
    <mergeCell ref="H40:J40"/>
    <mergeCell ref="K8:M8"/>
    <mergeCell ref="K9:M9"/>
    <mergeCell ref="K10:M10"/>
    <mergeCell ref="K11:M11"/>
    <mergeCell ref="K12:M12"/>
    <mergeCell ref="K13:M13"/>
    <mergeCell ref="K14:M14"/>
    <mergeCell ref="K15:M15"/>
    <mergeCell ref="H33:J33"/>
    <mergeCell ref="H34:J34"/>
    <mergeCell ref="H35:J35"/>
    <mergeCell ref="H36:J36"/>
    <mergeCell ref="H37:J37"/>
    <mergeCell ref="H38:J38"/>
    <mergeCell ref="H27:J27"/>
    <mergeCell ref="H28:J28"/>
    <mergeCell ref="H29:J29"/>
    <mergeCell ref="H30:J30"/>
    <mergeCell ref="H31:J31"/>
    <mergeCell ref="H32:J32"/>
    <mergeCell ref="H21:J21"/>
    <mergeCell ref="H22:J22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40:M40"/>
    <mergeCell ref="N8:P8"/>
    <mergeCell ref="N9:P9"/>
    <mergeCell ref="N10:P10"/>
    <mergeCell ref="N11:P11"/>
    <mergeCell ref="N12:P12"/>
    <mergeCell ref="N13:P13"/>
    <mergeCell ref="N14:P14"/>
    <mergeCell ref="N15:P15"/>
    <mergeCell ref="N16:P16"/>
    <mergeCell ref="K34:M34"/>
    <mergeCell ref="K35:M35"/>
    <mergeCell ref="K36:M36"/>
    <mergeCell ref="K37:M37"/>
    <mergeCell ref="K38:M38"/>
    <mergeCell ref="K39:M39"/>
    <mergeCell ref="K28:M28"/>
    <mergeCell ref="K29:M29"/>
    <mergeCell ref="K30:M30"/>
    <mergeCell ref="K31:M31"/>
    <mergeCell ref="K32:M32"/>
    <mergeCell ref="K33:M33"/>
    <mergeCell ref="K22:M22"/>
    <mergeCell ref="K23:M23"/>
    <mergeCell ref="N23:P23"/>
    <mergeCell ref="N24:P24"/>
    <mergeCell ref="N25:P25"/>
    <mergeCell ref="N26:P26"/>
    <mergeCell ref="N27:P27"/>
    <mergeCell ref="N28:P28"/>
    <mergeCell ref="N17:P17"/>
    <mergeCell ref="N18:P18"/>
    <mergeCell ref="N19:P19"/>
    <mergeCell ref="N20:P20"/>
    <mergeCell ref="N21:P21"/>
    <mergeCell ref="N22:P22"/>
    <mergeCell ref="N35:P35"/>
    <mergeCell ref="N36:P36"/>
    <mergeCell ref="N37:P37"/>
    <mergeCell ref="N38:P38"/>
    <mergeCell ref="N39:P39"/>
    <mergeCell ref="N40:P40"/>
    <mergeCell ref="N29:P29"/>
    <mergeCell ref="N30:P30"/>
    <mergeCell ref="N31:P31"/>
    <mergeCell ref="N32:P32"/>
    <mergeCell ref="N33:P33"/>
    <mergeCell ref="N34:P34"/>
    <mergeCell ref="Q14:S14"/>
    <mergeCell ref="Q15:S15"/>
    <mergeCell ref="Q16:S16"/>
    <mergeCell ref="Q17:S17"/>
    <mergeCell ref="Q18:S18"/>
    <mergeCell ref="Q19:S19"/>
    <mergeCell ref="Q8:S8"/>
    <mergeCell ref="Q9:S9"/>
    <mergeCell ref="Q10:S10"/>
    <mergeCell ref="Q11:S11"/>
    <mergeCell ref="Q12:S12"/>
    <mergeCell ref="Q13:S13"/>
    <mergeCell ref="Q26:S26"/>
    <mergeCell ref="Q27:S27"/>
    <mergeCell ref="Q28:S28"/>
    <mergeCell ref="Q29:S29"/>
    <mergeCell ref="Q30:S30"/>
    <mergeCell ref="Q31:S31"/>
    <mergeCell ref="Q20:S20"/>
    <mergeCell ref="Q21:S21"/>
    <mergeCell ref="Q22:S22"/>
    <mergeCell ref="Q23:S23"/>
    <mergeCell ref="Q24:S24"/>
    <mergeCell ref="Q25:S25"/>
    <mergeCell ref="Q38:S38"/>
    <mergeCell ref="Q39:S39"/>
    <mergeCell ref="Q40:S40"/>
    <mergeCell ref="Q32:S32"/>
    <mergeCell ref="Q33:S33"/>
    <mergeCell ref="Q34:S34"/>
    <mergeCell ref="Q35:S35"/>
    <mergeCell ref="Q36:S36"/>
    <mergeCell ref="Q37:S37"/>
    <mergeCell ref="N45:P45"/>
    <mergeCell ref="N46:P46"/>
    <mergeCell ref="N47:P48"/>
    <mergeCell ref="N49:P49"/>
    <mergeCell ref="N50:P50"/>
    <mergeCell ref="N51:P51"/>
    <mergeCell ref="Q44:S46"/>
    <mergeCell ref="Q47:S51"/>
    <mergeCell ref="N57:P57"/>
    <mergeCell ref="N43:P44"/>
    <mergeCell ref="N55:P56"/>
    <mergeCell ref="Q66:S66"/>
    <mergeCell ref="N65:P66"/>
    <mergeCell ref="N58:P58"/>
    <mergeCell ref="N59:P59"/>
    <mergeCell ref="Q56:S59"/>
    <mergeCell ref="N60:P61"/>
    <mergeCell ref="N62:P62"/>
    <mergeCell ref="N63:P63"/>
    <mergeCell ref="N64:P64"/>
    <mergeCell ref="Q60:S64"/>
    <mergeCell ref="Q65:S65"/>
  </mergeCells>
  <printOptions horizontalCentered="1" verticalCentered="1" gridLinesSet="0"/>
  <pageMargins left="0.51181102362204722" right="0" top="0.51181102362204722" bottom="0.51181102362204722" header="0.39370078740157483" footer="0"/>
  <pageSetup paperSize="9" scale="90" orientation="portrait" horizontalDpi="1200" verticalDpi="1200" r:id="rId1"/>
  <headerFooter alignWithMargins="0">
    <oddHeader>&amp;CLIVRO REGISTRO DE APURAÇÃO DO ICMS, Modelo IX (art. 306, IX)
(Parte 1)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0"/>
  <sheetViews>
    <sheetView showGridLines="0" topLeftCell="A46" zoomScale="160" zoomScaleNormal="160" workbookViewId="0">
      <selection activeCell="E21" sqref="E21:G21"/>
    </sheetView>
  </sheetViews>
  <sheetFormatPr defaultColWidth="11.42578125" defaultRowHeight="12.75" x14ac:dyDescent="0.2"/>
  <cols>
    <col min="1" max="1" width="5.28515625" style="1" customWidth="1"/>
    <col min="2" max="3" width="3.7109375" style="1" customWidth="1"/>
    <col min="4" max="4" width="27.7109375" style="1" customWidth="1"/>
    <col min="5" max="19" width="3.7109375" style="1" customWidth="1"/>
    <col min="20" max="256" width="11.42578125" style="1"/>
    <col min="257" max="257" width="5.28515625" style="1" customWidth="1"/>
    <col min="258" max="259" width="3.7109375" style="1" customWidth="1"/>
    <col min="260" max="260" width="24.7109375" style="1" customWidth="1"/>
    <col min="261" max="275" width="3.7109375" style="1" customWidth="1"/>
    <col min="276" max="512" width="11.42578125" style="1"/>
    <col min="513" max="513" width="5.28515625" style="1" customWidth="1"/>
    <col min="514" max="515" width="3.7109375" style="1" customWidth="1"/>
    <col min="516" max="516" width="24.7109375" style="1" customWidth="1"/>
    <col min="517" max="531" width="3.7109375" style="1" customWidth="1"/>
    <col min="532" max="768" width="11.42578125" style="1"/>
    <col min="769" max="769" width="5.28515625" style="1" customWidth="1"/>
    <col min="770" max="771" width="3.7109375" style="1" customWidth="1"/>
    <col min="772" max="772" width="24.7109375" style="1" customWidth="1"/>
    <col min="773" max="787" width="3.7109375" style="1" customWidth="1"/>
    <col min="788" max="1024" width="11.42578125" style="1"/>
    <col min="1025" max="1025" width="5.28515625" style="1" customWidth="1"/>
    <col min="1026" max="1027" width="3.7109375" style="1" customWidth="1"/>
    <col min="1028" max="1028" width="24.7109375" style="1" customWidth="1"/>
    <col min="1029" max="1043" width="3.7109375" style="1" customWidth="1"/>
    <col min="1044" max="1280" width="11.42578125" style="1"/>
    <col min="1281" max="1281" width="5.28515625" style="1" customWidth="1"/>
    <col min="1282" max="1283" width="3.7109375" style="1" customWidth="1"/>
    <col min="1284" max="1284" width="24.7109375" style="1" customWidth="1"/>
    <col min="1285" max="1299" width="3.7109375" style="1" customWidth="1"/>
    <col min="1300" max="1536" width="11.42578125" style="1"/>
    <col min="1537" max="1537" width="5.28515625" style="1" customWidth="1"/>
    <col min="1538" max="1539" width="3.7109375" style="1" customWidth="1"/>
    <col min="1540" max="1540" width="24.7109375" style="1" customWidth="1"/>
    <col min="1541" max="1555" width="3.7109375" style="1" customWidth="1"/>
    <col min="1556" max="1792" width="11.42578125" style="1"/>
    <col min="1793" max="1793" width="5.28515625" style="1" customWidth="1"/>
    <col min="1794" max="1795" width="3.7109375" style="1" customWidth="1"/>
    <col min="1796" max="1796" width="24.7109375" style="1" customWidth="1"/>
    <col min="1797" max="1811" width="3.7109375" style="1" customWidth="1"/>
    <col min="1812" max="2048" width="11.42578125" style="1"/>
    <col min="2049" max="2049" width="5.28515625" style="1" customWidth="1"/>
    <col min="2050" max="2051" width="3.7109375" style="1" customWidth="1"/>
    <col min="2052" max="2052" width="24.7109375" style="1" customWidth="1"/>
    <col min="2053" max="2067" width="3.7109375" style="1" customWidth="1"/>
    <col min="2068" max="2304" width="11.42578125" style="1"/>
    <col min="2305" max="2305" width="5.28515625" style="1" customWidth="1"/>
    <col min="2306" max="2307" width="3.7109375" style="1" customWidth="1"/>
    <col min="2308" max="2308" width="24.7109375" style="1" customWidth="1"/>
    <col min="2309" max="2323" width="3.7109375" style="1" customWidth="1"/>
    <col min="2324" max="2560" width="11.42578125" style="1"/>
    <col min="2561" max="2561" width="5.28515625" style="1" customWidth="1"/>
    <col min="2562" max="2563" width="3.7109375" style="1" customWidth="1"/>
    <col min="2564" max="2564" width="24.7109375" style="1" customWidth="1"/>
    <col min="2565" max="2579" width="3.7109375" style="1" customWidth="1"/>
    <col min="2580" max="2816" width="11.42578125" style="1"/>
    <col min="2817" max="2817" width="5.28515625" style="1" customWidth="1"/>
    <col min="2818" max="2819" width="3.7109375" style="1" customWidth="1"/>
    <col min="2820" max="2820" width="24.7109375" style="1" customWidth="1"/>
    <col min="2821" max="2835" width="3.7109375" style="1" customWidth="1"/>
    <col min="2836" max="3072" width="11.42578125" style="1"/>
    <col min="3073" max="3073" width="5.28515625" style="1" customWidth="1"/>
    <col min="3074" max="3075" width="3.7109375" style="1" customWidth="1"/>
    <col min="3076" max="3076" width="24.7109375" style="1" customWidth="1"/>
    <col min="3077" max="3091" width="3.7109375" style="1" customWidth="1"/>
    <col min="3092" max="3328" width="11.42578125" style="1"/>
    <col min="3329" max="3329" width="5.28515625" style="1" customWidth="1"/>
    <col min="3330" max="3331" width="3.7109375" style="1" customWidth="1"/>
    <col min="3332" max="3332" width="24.7109375" style="1" customWidth="1"/>
    <col min="3333" max="3347" width="3.7109375" style="1" customWidth="1"/>
    <col min="3348" max="3584" width="11.42578125" style="1"/>
    <col min="3585" max="3585" width="5.28515625" style="1" customWidth="1"/>
    <col min="3586" max="3587" width="3.7109375" style="1" customWidth="1"/>
    <col min="3588" max="3588" width="24.7109375" style="1" customWidth="1"/>
    <col min="3589" max="3603" width="3.7109375" style="1" customWidth="1"/>
    <col min="3604" max="3840" width="11.42578125" style="1"/>
    <col min="3841" max="3841" width="5.28515625" style="1" customWidth="1"/>
    <col min="3842" max="3843" width="3.7109375" style="1" customWidth="1"/>
    <col min="3844" max="3844" width="24.7109375" style="1" customWidth="1"/>
    <col min="3845" max="3859" width="3.7109375" style="1" customWidth="1"/>
    <col min="3860" max="4096" width="11.42578125" style="1"/>
    <col min="4097" max="4097" width="5.28515625" style="1" customWidth="1"/>
    <col min="4098" max="4099" width="3.7109375" style="1" customWidth="1"/>
    <col min="4100" max="4100" width="24.7109375" style="1" customWidth="1"/>
    <col min="4101" max="4115" width="3.7109375" style="1" customWidth="1"/>
    <col min="4116" max="4352" width="11.42578125" style="1"/>
    <col min="4353" max="4353" width="5.28515625" style="1" customWidth="1"/>
    <col min="4354" max="4355" width="3.7109375" style="1" customWidth="1"/>
    <col min="4356" max="4356" width="24.7109375" style="1" customWidth="1"/>
    <col min="4357" max="4371" width="3.7109375" style="1" customWidth="1"/>
    <col min="4372" max="4608" width="11.42578125" style="1"/>
    <col min="4609" max="4609" width="5.28515625" style="1" customWidth="1"/>
    <col min="4610" max="4611" width="3.7109375" style="1" customWidth="1"/>
    <col min="4612" max="4612" width="24.7109375" style="1" customWidth="1"/>
    <col min="4613" max="4627" width="3.7109375" style="1" customWidth="1"/>
    <col min="4628" max="4864" width="11.42578125" style="1"/>
    <col min="4865" max="4865" width="5.28515625" style="1" customWidth="1"/>
    <col min="4866" max="4867" width="3.7109375" style="1" customWidth="1"/>
    <col min="4868" max="4868" width="24.7109375" style="1" customWidth="1"/>
    <col min="4869" max="4883" width="3.7109375" style="1" customWidth="1"/>
    <col min="4884" max="5120" width="11.42578125" style="1"/>
    <col min="5121" max="5121" width="5.28515625" style="1" customWidth="1"/>
    <col min="5122" max="5123" width="3.7109375" style="1" customWidth="1"/>
    <col min="5124" max="5124" width="24.7109375" style="1" customWidth="1"/>
    <col min="5125" max="5139" width="3.7109375" style="1" customWidth="1"/>
    <col min="5140" max="5376" width="11.42578125" style="1"/>
    <col min="5377" max="5377" width="5.28515625" style="1" customWidth="1"/>
    <col min="5378" max="5379" width="3.7109375" style="1" customWidth="1"/>
    <col min="5380" max="5380" width="24.7109375" style="1" customWidth="1"/>
    <col min="5381" max="5395" width="3.7109375" style="1" customWidth="1"/>
    <col min="5396" max="5632" width="11.42578125" style="1"/>
    <col min="5633" max="5633" width="5.28515625" style="1" customWidth="1"/>
    <col min="5634" max="5635" width="3.7109375" style="1" customWidth="1"/>
    <col min="5636" max="5636" width="24.7109375" style="1" customWidth="1"/>
    <col min="5637" max="5651" width="3.7109375" style="1" customWidth="1"/>
    <col min="5652" max="5888" width="11.42578125" style="1"/>
    <col min="5889" max="5889" width="5.28515625" style="1" customWidth="1"/>
    <col min="5890" max="5891" width="3.7109375" style="1" customWidth="1"/>
    <col min="5892" max="5892" width="24.7109375" style="1" customWidth="1"/>
    <col min="5893" max="5907" width="3.7109375" style="1" customWidth="1"/>
    <col min="5908" max="6144" width="11.42578125" style="1"/>
    <col min="6145" max="6145" width="5.28515625" style="1" customWidth="1"/>
    <col min="6146" max="6147" width="3.7109375" style="1" customWidth="1"/>
    <col min="6148" max="6148" width="24.7109375" style="1" customWidth="1"/>
    <col min="6149" max="6163" width="3.7109375" style="1" customWidth="1"/>
    <col min="6164" max="6400" width="11.42578125" style="1"/>
    <col min="6401" max="6401" width="5.28515625" style="1" customWidth="1"/>
    <col min="6402" max="6403" width="3.7109375" style="1" customWidth="1"/>
    <col min="6404" max="6404" width="24.7109375" style="1" customWidth="1"/>
    <col min="6405" max="6419" width="3.7109375" style="1" customWidth="1"/>
    <col min="6420" max="6656" width="11.42578125" style="1"/>
    <col min="6657" max="6657" width="5.28515625" style="1" customWidth="1"/>
    <col min="6658" max="6659" width="3.7109375" style="1" customWidth="1"/>
    <col min="6660" max="6660" width="24.7109375" style="1" customWidth="1"/>
    <col min="6661" max="6675" width="3.7109375" style="1" customWidth="1"/>
    <col min="6676" max="6912" width="11.42578125" style="1"/>
    <col min="6913" max="6913" width="5.28515625" style="1" customWidth="1"/>
    <col min="6914" max="6915" width="3.7109375" style="1" customWidth="1"/>
    <col min="6916" max="6916" width="24.7109375" style="1" customWidth="1"/>
    <col min="6917" max="6931" width="3.7109375" style="1" customWidth="1"/>
    <col min="6932" max="7168" width="11.42578125" style="1"/>
    <col min="7169" max="7169" width="5.28515625" style="1" customWidth="1"/>
    <col min="7170" max="7171" width="3.7109375" style="1" customWidth="1"/>
    <col min="7172" max="7172" width="24.7109375" style="1" customWidth="1"/>
    <col min="7173" max="7187" width="3.7109375" style="1" customWidth="1"/>
    <col min="7188" max="7424" width="11.42578125" style="1"/>
    <col min="7425" max="7425" width="5.28515625" style="1" customWidth="1"/>
    <col min="7426" max="7427" width="3.7109375" style="1" customWidth="1"/>
    <col min="7428" max="7428" width="24.7109375" style="1" customWidth="1"/>
    <col min="7429" max="7443" width="3.7109375" style="1" customWidth="1"/>
    <col min="7444" max="7680" width="11.42578125" style="1"/>
    <col min="7681" max="7681" width="5.28515625" style="1" customWidth="1"/>
    <col min="7682" max="7683" width="3.7109375" style="1" customWidth="1"/>
    <col min="7684" max="7684" width="24.7109375" style="1" customWidth="1"/>
    <col min="7685" max="7699" width="3.7109375" style="1" customWidth="1"/>
    <col min="7700" max="7936" width="11.42578125" style="1"/>
    <col min="7937" max="7937" width="5.28515625" style="1" customWidth="1"/>
    <col min="7938" max="7939" width="3.7109375" style="1" customWidth="1"/>
    <col min="7940" max="7940" width="24.7109375" style="1" customWidth="1"/>
    <col min="7941" max="7955" width="3.7109375" style="1" customWidth="1"/>
    <col min="7956" max="8192" width="11.42578125" style="1"/>
    <col min="8193" max="8193" width="5.28515625" style="1" customWidth="1"/>
    <col min="8194" max="8195" width="3.7109375" style="1" customWidth="1"/>
    <col min="8196" max="8196" width="24.7109375" style="1" customWidth="1"/>
    <col min="8197" max="8211" width="3.7109375" style="1" customWidth="1"/>
    <col min="8212" max="8448" width="11.42578125" style="1"/>
    <col min="8449" max="8449" width="5.28515625" style="1" customWidth="1"/>
    <col min="8450" max="8451" width="3.7109375" style="1" customWidth="1"/>
    <col min="8452" max="8452" width="24.7109375" style="1" customWidth="1"/>
    <col min="8453" max="8467" width="3.7109375" style="1" customWidth="1"/>
    <col min="8468" max="8704" width="11.42578125" style="1"/>
    <col min="8705" max="8705" width="5.28515625" style="1" customWidth="1"/>
    <col min="8706" max="8707" width="3.7109375" style="1" customWidth="1"/>
    <col min="8708" max="8708" width="24.7109375" style="1" customWidth="1"/>
    <col min="8709" max="8723" width="3.7109375" style="1" customWidth="1"/>
    <col min="8724" max="8960" width="11.42578125" style="1"/>
    <col min="8961" max="8961" width="5.28515625" style="1" customWidth="1"/>
    <col min="8962" max="8963" width="3.7109375" style="1" customWidth="1"/>
    <col min="8964" max="8964" width="24.7109375" style="1" customWidth="1"/>
    <col min="8965" max="8979" width="3.7109375" style="1" customWidth="1"/>
    <col min="8980" max="9216" width="11.42578125" style="1"/>
    <col min="9217" max="9217" width="5.28515625" style="1" customWidth="1"/>
    <col min="9218" max="9219" width="3.7109375" style="1" customWidth="1"/>
    <col min="9220" max="9220" width="24.7109375" style="1" customWidth="1"/>
    <col min="9221" max="9235" width="3.7109375" style="1" customWidth="1"/>
    <col min="9236" max="9472" width="11.42578125" style="1"/>
    <col min="9473" max="9473" width="5.28515625" style="1" customWidth="1"/>
    <col min="9474" max="9475" width="3.7109375" style="1" customWidth="1"/>
    <col min="9476" max="9476" width="24.7109375" style="1" customWidth="1"/>
    <col min="9477" max="9491" width="3.7109375" style="1" customWidth="1"/>
    <col min="9492" max="9728" width="11.42578125" style="1"/>
    <col min="9729" max="9729" width="5.28515625" style="1" customWidth="1"/>
    <col min="9730" max="9731" width="3.7109375" style="1" customWidth="1"/>
    <col min="9732" max="9732" width="24.7109375" style="1" customWidth="1"/>
    <col min="9733" max="9747" width="3.7109375" style="1" customWidth="1"/>
    <col min="9748" max="9984" width="11.42578125" style="1"/>
    <col min="9985" max="9985" width="5.28515625" style="1" customWidth="1"/>
    <col min="9986" max="9987" width="3.7109375" style="1" customWidth="1"/>
    <col min="9988" max="9988" width="24.7109375" style="1" customWidth="1"/>
    <col min="9989" max="10003" width="3.7109375" style="1" customWidth="1"/>
    <col min="10004" max="10240" width="11.42578125" style="1"/>
    <col min="10241" max="10241" width="5.28515625" style="1" customWidth="1"/>
    <col min="10242" max="10243" width="3.7109375" style="1" customWidth="1"/>
    <col min="10244" max="10244" width="24.7109375" style="1" customWidth="1"/>
    <col min="10245" max="10259" width="3.7109375" style="1" customWidth="1"/>
    <col min="10260" max="10496" width="11.42578125" style="1"/>
    <col min="10497" max="10497" width="5.28515625" style="1" customWidth="1"/>
    <col min="10498" max="10499" width="3.7109375" style="1" customWidth="1"/>
    <col min="10500" max="10500" width="24.7109375" style="1" customWidth="1"/>
    <col min="10501" max="10515" width="3.7109375" style="1" customWidth="1"/>
    <col min="10516" max="10752" width="11.42578125" style="1"/>
    <col min="10753" max="10753" width="5.28515625" style="1" customWidth="1"/>
    <col min="10754" max="10755" width="3.7109375" style="1" customWidth="1"/>
    <col min="10756" max="10756" width="24.7109375" style="1" customWidth="1"/>
    <col min="10757" max="10771" width="3.7109375" style="1" customWidth="1"/>
    <col min="10772" max="11008" width="11.42578125" style="1"/>
    <col min="11009" max="11009" width="5.28515625" style="1" customWidth="1"/>
    <col min="11010" max="11011" width="3.7109375" style="1" customWidth="1"/>
    <col min="11012" max="11012" width="24.7109375" style="1" customWidth="1"/>
    <col min="11013" max="11027" width="3.7109375" style="1" customWidth="1"/>
    <col min="11028" max="11264" width="11.42578125" style="1"/>
    <col min="11265" max="11265" width="5.28515625" style="1" customWidth="1"/>
    <col min="11266" max="11267" width="3.7109375" style="1" customWidth="1"/>
    <col min="11268" max="11268" width="24.7109375" style="1" customWidth="1"/>
    <col min="11269" max="11283" width="3.7109375" style="1" customWidth="1"/>
    <col min="11284" max="11520" width="11.42578125" style="1"/>
    <col min="11521" max="11521" width="5.28515625" style="1" customWidth="1"/>
    <col min="11522" max="11523" width="3.7109375" style="1" customWidth="1"/>
    <col min="11524" max="11524" width="24.7109375" style="1" customWidth="1"/>
    <col min="11525" max="11539" width="3.7109375" style="1" customWidth="1"/>
    <col min="11540" max="11776" width="11.42578125" style="1"/>
    <col min="11777" max="11777" width="5.28515625" style="1" customWidth="1"/>
    <col min="11778" max="11779" width="3.7109375" style="1" customWidth="1"/>
    <col min="11780" max="11780" width="24.7109375" style="1" customWidth="1"/>
    <col min="11781" max="11795" width="3.7109375" style="1" customWidth="1"/>
    <col min="11796" max="12032" width="11.42578125" style="1"/>
    <col min="12033" max="12033" width="5.28515625" style="1" customWidth="1"/>
    <col min="12034" max="12035" width="3.7109375" style="1" customWidth="1"/>
    <col min="12036" max="12036" width="24.7109375" style="1" customWidth="1"/>
    <col min="12037" max="12051" width="3.7109375" style="1" customWidth="1"/>
    <col min="12052" max="12288" width="11.42578125" style="1"/>
    <col min="12289" max="12289" width="5.28515625" style="1" customWidth="1"/>
    <col min="12290" max="12291" width="3.7109375" style="1" customWidth="1"/>
    <col min="12292" max="12292" width="24.7109375" style="1" customWidth="1"/>
    <col min="12293" max="12307" width="3.7109375" style="1" customWidth="1"/>
    <col min="12308" max="12544" width="11.42578125" style="1"/>
    <col min="12545" max="12545" width="5.28515625" style="1" customWidth="1"/>
    <col min="12546" max="12547" width="3.7109375" style="1" customWidth="1"/>
    <col min="12548" max="12548" width="24.7109375" style="1" customWidth="1"/>
    <col min="12549" max="12563" width="3.7109375" style="1" customWidth="1"/>
    <col min="12564" max="12800" width="11.42578125" style="1"/>
    <col min="12801" max="12801" width="5.28515625" style="1" customWidth="1"/>
    <col min="12802" max="12803" width="3.7109375" style="1" customWidth="1"/>
    <col min="12804" max="12804" width="24.7109375" style="1" customWidth="1"/>
    <col min="12805" max="12819" width="3.7109375" style="1" customWidth="1"/>
    <col min="12820" max="13056" width="11.42578125" style="1"/>
    <col min="13057" max="13057" width="5.28515625" style="1" customWidth="1"/>
    <col min="13058" max="13059" width="3.7109375" style="1" customWidth="1"/>
    <col min="13060" max="13060" width="24.7109375" style="1" customWidth="1"/>
    <col min="13061" max="13075" width="3.7109375" style="1" customWidth="1"/>
    <col min="13076" max="13312" width="11.42578125" style="1"/>
    <col min="13313" max="13313" width="5.28515625" style="1" customWidth="1"/>
    <col min="13314" max="13315" width="3.7109375" style="1" customWidth="1"/>
    <col min="13316" max="13316" width="24.7109375" style="1" customWidth="1"/>
    <col min="13317" max="13331" width="3.7109375" style="1" customWidth="1"/>
    <col min="13332" max="13568" width="11.42578125" style="1"/>
    <col min="13569" max="13569" width="5.28515625" style="1" customWidth="1"/>
    <col min="13570" max="13571" width="3.7109375" style="1" customWidth="1"/>
    <col min="13572" max="13572" width="24.7109375" style="1" customWidth="1"/>
    <col min="13573" max="13587" width="3.7109375" style="1" customWidth="1"/>
    <col min="13588" max="13824" width="11.42578125" style="1"/>
    <col min="13825" max="13825" width="5.28515625" style="1" customWidth="1"/>
    <col min="13826" max="13827" width="3.7109375" style="1" customWidth="1"/>
    <col min="13828" max="13828" width="24.7109375" style="1" customWidth="1"/>
    <col min="13829" max="13843" width="3.7109375" style="1" customWidth="1"/>
    <col min="13844" max="14080" width="11.42578125" style="1"/>
    <col min="14081" max="14081" width="5.28515625" style="1" customWidth="1"/>
    <col min="14082" max="14083" width="3.7109375" style="1" customWidth="1"/>
    <col min="14084" max="14084" width="24.7109375" style="1" customWidth="1"/>
    <col min="14085" max="14099" width="3.7109375" style="1" customWidth="1"/>
    <col min="14100" max="14336" width="11.42578125" style="1"/>
    <col min="14337" max="14337" width="5.28515625" style="1" customWidth="1"/>
    <col min="14338" max="14339" width="3.7109375" style="1" customWidth="1"/>
    <col min="14340" max="14340" width="24.7109375" style="1" customWidth="1"/>
    <col min="14341" max="14355" width="3.7109375" style="1" customWidth="1"/>
    <col min="14356" max="14592" width="11.42578125" style="1"/>
    <col min="14593" max="14593" width="5.28515625" style="1" customWidth="1"/>
    <col min="14594" max="14595" width="3.7109375" style="1" customWidth="1"/>
    <col min="14596" max="14596" width="24.7109375" style="1" customWidth="1"/>
    <col min="14597" max="14611" width="3.7109375" style="1" customWidth="1"/>
    <col min="14612" max="14848" width="11.42578125" style="1"/>
    <col min="14849" max="14849" width="5.28515625" style="1" customWidth="1"/>
    <col min="14850" max="14851" width="3.7109375" style="1" customWidth="1"/>
    <col min="14852" max="14852" width="24.7109375" style="1" customWidth="1"/>
    <col min="14853" max="14867" width="3.7109375" style="1" customWidth="1"/>
    <col min="14868" max="15104" width="11.42578125" style="1"/>
    <col min="15105" max="15105" width="5.28515625" style="1" customWidth="1"/>
    <col min="15106" max="15107" width="3.7109375" style="1" customWidth="1"/>
    <col min="15108" max="15108" width="24.7109375" style="1" customWidth="1"/>
    <col min="15109" max="15123" width="3.7109375" style="1" customWidth="1"/>
    <col min="15124" max="15360" width="11.42578125" style="1"/>
    <col min="15361" max="15361" width="5.28515625" style="1" customWidth="1"/>
    <col min="15362" max="15363" width="3.7109375" style="1" customWidth="1"/>
    <col min="15364" max="15364" width="24.7109375" style="1" customWidth="1"/>
    <col min="15365" max="15379" width="3.7109375" style="1" customWidth="1"/>
    <col min="15380" max="15616" width="11.42578125" style="1"/>
    <col min="15617" max="15617" width="5.28515625" style="1" customWidth="1"/>
    <col min="15618" max="15619" width="3.7109375" style="1" customWidth="1"/>
    <col min="15620" max="15620" width="24.7109375" style="1" customWidth="1"/>
    <col min="15621" max="15635" width="3.7109375" style="1" customWidth="1"/>
    <col min="15636" max="15872" width="11.42578125" style="1"/>
    <col min="15873" max="15873" width="5.28515625" style="1" customWidth="1"/>
    <col min="15874" max="15875" width="3.7109375" style="1" customWidth="1"/>
    <col min="15876" max="15876" width="24.7109375" style="1" customWidth="1"/>
    <col min="15877" max="15891" width="3.7109375" style="1" customWidth="1"/>
    <col min="15892" max="16128" width="11.42578125" style="1"/>
    <col min="16129" max="16129" width="5.28515625" style="1" customWidth="1"/>
    <col min="16130" max="16131" width="3.7109375" style="1" customWidth="1"/>
    <col min="16132" max="16132" width="24.7109375" style="1" customWidth="1"/>
    <col min="16133" max="16147" width="3.7109375" style="1" customWidth="1"/>
    <col min="16148" max="16384" width="11.42578125" style="1"/>
  </cols>
  <sheetData>
    <row r="2" spans="1:19" ht="15.75" customHeight="1" x14ac:dyDescent="0.25">
      <c r="C2" s="74" t="s">
        <v>57</v>
      </c>
    </row>
    <row r="3" spans="1:19" x14ac:dyDescent="0.2">
      <c r="A3" s="75"/>
      <c r="B3" s="75"/>
      <c r="C3" s="76" t="s">
        <v>58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11.1" customHeight="1" x14ac:dyDescent="0.2">
      <c r="A4" s="77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9"/>
    </row>
    <row r="5" spans="1:19" ht="11.1" customHeight="1" x14ac:dyDescent="0.2">
      <c r="A5" s="80"/>
      <c r="B5" s="81"/>
      <c r="C5" s="82"/>
      <c r="D5" s="83"/>
      <c r="E5" s="82"/>
      <c r="F5" s="82"/>
      <c r="G5" s="83"/>
      <c r="H5" s="84" t="s">
        <v>16</v>
      </c>
      <c r="I5" s="84"/>
      <c r="J5" s="84"/>
      <c r="K5" s="84"/>
      <c r="L5" s="84"/>
      <c r="M5" s="84"/>
      <c r="N5" s="84"/>
      <c r="O5" s="84"/>
      <c r="P5" s="84"/>
      <c r="Q5" s="84"/>
      <c r="R5" s="84"/>
      <c r="S5" s="85"/>
    </row>
    <row r="6" spans="1:19" ht="11.1" customHeight="1" x14ac:dyDescent="0.2">
      <c r="A6" s="80"/>
      <c r="B6" s="81"/>
      <c r="D6" s="86" t="s">
        <v>17</v>
      </c>
      <c r="E6" s="87"/>
      <c r="F6" s="87"/>
      <c r="G6" s="81"/>
      <c r="H6" s="88"/>
      <c r="I6" s="84" t="s">
        <v>18</v>
      </c>
      <c r="J6" s="84"/>
      <c r="K6" s="84"/>
      <c r="L6" s="84"/>
      <c r="M6" s="89"/>
      <c r="N6" s="84" t="s">
        <v>60</v>
      </c>
      <c r="O6" s="84"/>
      <c r="P6" s="84"/>
      <c r="Q6" s="84"/>
      <c r="R6" s="84"/>
      <c r="S6" s="85"/>
    </row>
    <row r="7" spans="1:19" ht="11.1" customHeight="1" x14ac:dyDescent="0.2">
      <c r="A7" s="90" t="s">
        <v>20</v>
      </c>
      <c r="B7" s="91" t="s">
        <v>21</v>
      </c>
      <c r="C7" s="92"/>
      <c r="D7" s="93"/>
      <c r="E7" s="84"/>
      <c r="F7" s="84"/>
      <c r="G7" s="85"/>
      <c r="H7" s="84" t="s">
        <v>22</v>
      </c>
      <c r="I7" s="84"/>
      <c r="J7" s="85"/>
      <c r="K7" s="84" t="s">
        <v>61</v>
      </c>
      <c r="L7" s="84"/>
      <c r="M7" s="85"/>
      <c r="N7" s="84" t="s">
        <v>62</v>
      </c>
      <c r="O7" s="84"/>
      <c r="P7" s="85"/>
      <c r="Q7" s="84" t="s">
        <v>25</v>
      </c>
      <c r="R7" s="84"/>
      <c r="S7" s="85"/>
    </row>
    <row r="8" spans="1:19" ht="11.1" customHeight="1" x14ac:dyDescent="0.2">
      <c r="A8" s="94"/>
      <c r="B8" s="126">
        <v>5101</v>
      </c>
      <c r="C8" s="3"/>
      <c r="D8" s="94" t="s">
        <v>63</v>
      </c>
      <c r="E8" s="362">
        <f>Saídas!F22</f>
        <v>0</v>
      </c>
      <c r="F8" s="363"/>
      <c r="G8" s="364"/>
      <c r="H8" s="362">
        <f>Saídas!L22</f>
        <v>0</v>
      </c>
      <c r="I8" s="363"/>
      <c r="J8" s="364"/>
      <c r="K8" s="362">
        <f>Saídas!Q22</f>
        <v>0</v>
      </c>
      <c r="L8" s="363"/>
      <c r="M8" s="364"/>
      <c r="N8" s="362">
        <f>Saídas!U22</f>
        <v>0</v>
      </c>
      <c r="O8" s="363"/>
      <c r="P8" s="364"/>
      <c r="Q8" s="362">
        <f>Saídas!Y22</f>
        <v>0</v>
      </c>
      <c r="R8" s="363"/>
      <c r="S8" s="364"/>
    </row>
    <row r="9" spans="1:19" ht="11.1" customHeight="1" x14ac:dyDescent="0.2">
      <c r="A9" s="94"/>
      <c r="B9" s="126">
        <v>5102</v>
      </c>
      <c r="C9" s="95"/>
      <c r="D9" s="94" t="s">
        <v>64</v>
      </c>
      <c r="E9" s="365"/>
      <c r="F9" s="366"/>
      <c r="G9" s="367"/>
      <c r="H9" s="365"/>
      <c r="I9" s="366"/>
      <c r="J9" s="367"/>
      <c r="K9" s="365"/>
      <c r="L9" s="366"/>
      <c r="M9" s="367"/>
      <c r="N9" s="365"/>
      <c r="O9" s="366"/>
      <c r="P9" s="367"/>
      <c r="Q9" s="365"/>
      <c r="R9" s="366"/>
      <c r="S9" s="367"/>
    </row>
    <row r="10" spans="1:19" ht="11.1" customHeight="1" x14ac:dyDescent="0.2">
      <c r="A10" s="94"/>
      <c r="B10" s="126">
        <v>5124</v>
      </c>
      <c r="C10" s="95"/>
      <c r="D10" s="94" t="s">
        <v>65</v>
      </c>
      <c r="E10" s="365"/>
      <c r="F10" s="366"/>
      <c r="G10" s="367"/>
      <c r="H10" s="365"/>
      <c r="I10" s="366"/>
      <c r="J10" s="367"/>
      <c r="K10" s="365"/>
      <c r="L10" s="366"/>
      <c r="M10" s="367"/>
      <c r="N10" s="365"/>
      <c r="O10" s="366"/>
      <c r="P10" s="367"/>
      <c r="Q10" s="365"/>
      <c r="R10" s="366"/>
      <c r="S10" s="367"/>
    </row>
    <row r="11" spans="1:19" ht="11.1" customHeight="1" x14ac:dyDescent="0.2">
      <c r="A11" s="94"/>
      <c r="B11" s="126">
        <v>5151</v>
      </c>
      <c r="C11" s="96"/>
      <c r="D11" s="94" t="s">
        <v>66</v>
      </c>
      <c r="E11" s="365"/>
      <c r="F11" s="366"/>
      <c r="G11" s="367"/>
      <c r="H11" s="365"/>
      <c r="I11" s="366"/>
      <c r="J11" s="367"/>
      <c r="K11" s="365"/>
      <c r="L11" s="366"/>
      <c r="M11" s="367"/>
      <c r="N11" s="365"/>
      <c r="O11" s="366"/>
      <c r="P11" s="367"/>
      <c r="Q11" s="365"/>
      <c r="R11" s="366"/>
      <c r="S11" s="367"/>
    </row>
    <row r="12" spans="1:19" ht="11.1" customHeight="1" x14ac:dyDescent="0.2">
      <c r="A12" s="94"/>
      <c r="B12" s="126">
        <v>5152</v>
      </c>
      <c r="C12" s="97"/>
      <c r="D12" s="94" t="s">
        <v>67</v>
      </c>
      <c r="E12" s="365"/>
      <c r="F12" s="366"/>
      <c r="G12" s="367"/>
      <c r="H12" s="365"/>
      <c r="I12" s="366"/>
      <c r="J12" s="367"/>
      <c r="K12" s="365"/>
      <c r="L12" s="366"/>
      <c r="M12" s="367"/>
      <c r="N12" s="365"/>
      <c r="O12" s="366"/>
      <c r="P12" s="367"/>
      <c r="Q12" s="365"/>
      <c r="R12" s="366"/>
      <c r="S12" s="367"/>
    </row>
    <row r="13" spans="1:19" ht="11.1" customHeight="1" x14ac:dyDescent="0.2">
      <c r="A13" s="94"/>
      <c r="B13" s="126">
        <v>5201</v>
      </c>
      <c r="C13" s="97"/>
      <c r="D13" s="94" t="s">
        <v>68</v>
      </c>
      <c r="E13" s="365"/>
      <c r="F13" s="366"/>
      <c r="G13" s="367"/>
      <c r="H13" s="365"/>
      <c r="I13" s="366"/>
      <c r="J13" s="367"/>
      <c r="K13" s="365"/>
      <c r="L13" s="366"/>
      <c r="M13" s="367"/>
      <c r="N13" s="365"/>
      <c r="O13" s="366"/>
      <c r="P13" s="367"/>
      <c r="Q13" s="365"/>
      <c r="R13" s="366"/>
      <c r="S13" s="367"/>
    </row>
    <row r="14" spans="1:19" ht="11.1" customHeight="1" x14ac:dyDescent="0.2">
      <c r="A14" s="94"/>
      <c r="B14" s="126">
        <v>5202</v>
      </c>
      <c r="C14" s="97"/>
      <c r="D14" s="94" t="s">
        <v>69</v>
      </c>
      <c r="E14" s="365"/>
      <c r="F14" s="366"/>
      <c r="G14" s="367"/>
      <c r="H14" s="365"/>
      <c r="I14" s="366"/>
      <c r="J14" s="367"/>
      <c r="K14" s="365"/>
      <c r="L14" s="366"/>
      <c r="M14" s="367"/>
      <c r="N14" s="365"/>
      <c r="O14" s="366"/>
      <c r="P14" s="367"/>
      <c r="Q14" s="365"/>
      <c r="R14" s="366"/>
      <c r="S14" s="367"/>
    </row>
    <row r="15" spans="1:19" ht="11.1" customHeight="1" x14ac:dyDescent="0.2">
      <c r="A15" s="94"/>
      <c r="B15" s="126">
        <v>5551</v>
      </c>
      <c r="C15" s="97"/>
      <c r="D15" s="94" t="s">
        <v>70</v>
      </c>
      <c r="E15" s="365"/>
      <c r="F15" s="366"/>
      <c r="G15" s="367"/>
      <c r="H15" s="365"/>
      <c r="I15" s="366"/>
      <c r="J15" s="367"/>
      <c r="K15" s="365"/>
      <c r="L15" s="366"/>
      <c r="M15" s="367"/>
      <c r="N15" s="365"/>
      <c r="O15" s="366"/>
      <c r="P15" s="367"/>
      <c r="Q15" s="365"/>
      <c r="R15" s="366"/>
      <c r="S15" s="367"/>
    </row>
    <row r="16" spans="1:19" ht="11.1" customHeight="1" x14ac:dyDescent="0.2">
      <c r="A16" s="94"/>
      <c r="B16" s="126">
        <v>5552</v>
      </c>
      <c r="C16" s="97"/>
      <c r="D16" s="94" t="s">
        <v>71</v>
      </c>
      <c r="E16" s="365"/>
      <c r="F16" s="366"/>
      <c r="G16" s="367"/>
      <c r="H16" s="365"/>
      <c r="I16" s="366"/>
      <c r="J16" s="367"/>
      <c r="K16" s="365"/>
      <c r="L16" s="366"/>
      <c r="M16" s="367"/>
      <c r="N16" s="365"/>
      <c r="O16" s="366"/>
      <c r="P16" s="367"/>
      <c r="Q16" s="365"/>
      <c r="R16" s="366"/>
      <c r="S16" s="367"/>
    </row>
    <row r="17" spans="1:19" ht="11.1" customHeight="1" x14ac:dyDescent="0.2">
      <c r="A17" s="94"/>
      <c r="B17" s="126">
        <v>5557</v>
      </c>
      <c r="C17" s="98"/>
      <c r="D17" s="94" t="s">
        <v>72</v>
      </c>
      <c r="E17" s="365"/>
      <c r="F17" s="366"/>
      <c r="G17" s="367"/>
      <c r="H17" s="365"/>
      <c r="I17" s="366"/>
      <c r="J17" s="367"/>
      <c r="K17" s="365"/>
      <c r="L17" s="366"/>
      <c r="M17" s="367"/>
      <c r="N17" s="365"/>
      <c r="O17" s="366"/>
      <c r="P17" s="367"/>
      <c r="Q17" s="365"/>
      <c r="R17" s="366"/>
      <c r="S17" s="367"/>
    </row>
    <row r="18" spans="1:19" ht="11.1" customHeight="1" x14ac:dyDescent="0.2">
      <c r="A18" s="94"/>
      <c r="B18" s="126">
        <v>5555</v>
      </c>
      <c r="C18" s="99"/>
      <c r="D18" s="94" t="s">
        <v>73</v>
      </c>
      <c r="E18" s="365"/>
      <c r="F18" s="366"/>
      <c r="G18" s="367"/>
      <c r="H18" s="365"/>
      <c r="I18" s="366"/>
      <c r="J18" s="367"/>
      <c r="K18" s="365"/>
      <c r="L18" s="366"/>
      <c r="M18" s="367"/>
      <c r="N18" s="365"/>
      <c r="O18" s="366"/>
      <c r="P18" s="367"/>
      <c r="Q18" s="365"/>
      <c r="R18" s="366"/>
      <c r="S18" s="367"/>
    </row>
    <row r="19" spans="1:19" ht="11.1" customHeight="1" x14ac:dyDescent="0.2">
      <c r="A19" s="113"/>
      <c r="B19" s="126">
        <v>5949</v>
      </c>
      <c r="D19" s="94" t="s">
        <v>74</v>
      </c>
      <c r="E19" s="365"/>
      <c r="F19" s="366"/>
      <c r="G19" s="367"/>
      <c r="H19" s="365"/>
      <c r="I19" s="366"/>
      <c r="J19" s="367"/>
      <c r="K19" s="365"/>
      <c r="L19" s="366"/>
      <c r="M19" s="367"/>
      <c r="N19" s="365"/>
      <c r="O19" s="366"/>
      <c r="P19" s="367"/>
      <c r="Q19" s="365"/>
      <c r="R19" s="366"/>
      <c r="S19" s="367"/>
    </row>
    <row r="20" spans="1:19" ht="11.1" customHeight="1" x14ac:dyDescent="0.2">
      <c r="A20" s="100"/>
      <c r="B20" s="101"/>
      <c r="C20" s="44"/>
      <c r="D20" s="100" t="s">
        <v>36</v>
      </c>
      <c r="E20" s="368">
        <f>SUM(E8:G19)</f>
        <v>0</v>
      </c>
      <c r="F20" s="369"/>
      <c r="G20" s="370"/>
      <c r="H20" s="368">
        <f t="shared" ref="H20" si="0">SUM(H8:J19)</f>
        <v>0</v>
      </c>
      <c r="I20" s="369"/>
      <c r="J20" s="370"/>
      <c r="K20" s="368">
        <f t="shared" ref="K20" si="1">SUM(K8:M19)</f>
        <v>0</v>
      </c>
      <c r="L20" s="369"/>
      <c r="M20" s="370"/>
      <c r="N20" s="368">
        <f t="shared" ref="N20" si="2">SUM(N8:P19)</f>
        <v>0</v>
      </c>
      <c r="O20" s="369"/>
      <c r="P20" s="370"/>
      <c r="Q20" s="368">
        <f t="shared" ref="Q20" si="3">SUM(Q8:S19)</f>
        <v>0</v>
      </c>
      <c r="R20" s="369"/>
      <c r="S20" s="370"/>
    </row>
    <row r="21" spans="1:19" ht="11.1" customHeight="1" x14ac:dyDescent="0.2">
      <c r="A21" s="94"/>
      <c r="B21" s="126">
        <v>6101</v>
      </c>
      <c r="C21" s="102"/>
      <c r="D21" s="94" t="s">
        <v>63</v>
      </c>
      <c r="E21" s="362">
        <f>Saídas!F23</f>
        <v>0</v>
      </c>
      <c r="F21" s="363"/>
      <c r="G21" s="364"/>
      <c r="H21" s="362">
        <f>Saídas!L23</f>
        <v>0</v>
      </c>
      <c r="I21" s="363"/>
      <c r="J21" s="364"/>
      <c r="K21" s="362">
        <f>Saídas!Q23</f>
        <v>0</v>
      </c>
      <c r="L21" s="363"/>
      <c r="M21" s="364"/>
      <c r="N21" s="362">
        <f>Saídas!U23</f>
        <v>0</v>
      </c>
      <c r="O21" s="363"/>
      <c r="P21" s="364"/>
      <c r="Q21" s="362">
        <f>Saídas!Y23</f>
        <v>0</v>
      </c>
      <c r="R21" s="363"/>
      <c r="S21" s="364"/>
    </row>
    <row r="22" spans="1:19" ht="11.1" customHeight="1" x14ac:dyDescent="0.2">
      <c r="A22" s="94"/>
      <c r="B22" s="126">
        <v>6102</v>
      </c>
      <c r="C22" s="102"/>
      <c r="D22" s="94" t="s">
        <v>75</v>
      </c>
      <c r="E22" s="365"/>
      <c r="F22" s="366"/>
      <c r="G22" s="367"/>
      <c r="H22" s="365"/>
      <c r="I22" s="366"/>
      <c r="J22" s="367"/>
      <c r="K22" s="365"/>
      <c r="L22" s="366"/>
      <c r="M22" s="367"/>
      <c r="N22" s="365"/>
      <c r="O22" s="366"/>
      <c r="P22" s="367"/>
      <c r="Q22" s="365"/>
      <c r="R22" s="366"/>
      <c r="S22" s="367"/>
    </row>
    <row r="23" spans="1:19" ht="11.1" customHeight="1" x14ac:dyDescent="0.2">
      <c r="A23" s="94"/>
      <c r="B23" s="126">
        <v>6124</v>
      </c>
      <c r="C23" s="102"/>
      <c r="D23" s="94" t="s">
        <v>76</v>
      </c>
      <c r="E23" s="365"/>
      <c r="F23" s="366"/>
      <c r="G23" s="367"/>
      <c r="H23" s="365"/>
      <c r="I23" s="366"/>
      <c r="J23" s="367"/>
      <c r="K23" s="365"/>
      <c r="L23" s="366"/>
      <c r="M23" s="367"/>
      <c r="N23" s="365"/>
      <c r="O23" s="366"/>
      <c r="P23" s="367"/>
      <c r="Q23" s="365"/>
      <c r="R23" s="366"/>
      <c r="S23" s="367"/>
    </row>
    <row r="24" spans="1:19" ht="11.1" customHeight="1" x14ac:dyDescent="0.2">
      <c r="A24" s="94"/>
      <c r="B24" s="126">
        <v>6151</v>
      </c>
      <c r="C24" s="102"/>
      <c r="D24" s="94" t="s">
        <v>66</v>
      </c>
      <c r="E24" s="365"/>
      <c r="F24" s="366"/>
      <c r="G24" s="367"/>
      <c r="H24" s="365"/>
      <c r="I24" s="366"/>
      <c r="J24" s="367"/>
      <c r="K24" s="365"/>
      <c r="L24" s="366"/>
      <c r="M24" s="367"/>
      <c r="N24" s="365"/>
      <c r="O24" s="366"/>
      <c r="P24" s="367"/>
      <c r="Q24" s="365"/>
      <c r="R24" s="366"/>
      <c r="S24" s="367"/>
    </row>
    <row r="25" spans="1:19" ht="11.1" customHeight="1" x14ac:dyDescent="0.2">
      <c r="A25" s="94"/>
      <c r="B25" s="126">
        <v>6152</v>
      </c>
      <c r="C25" s="102"/>
      <c r="D25" s="94" t="s">
        <v>67</v>
      </c>
      <c r="E25" s="365"/>
      <c r="F25" s="366"/>
      <c r="G25" s="367"/>
      <c r="H25" s="365"/>
      <c r="I25" s="366"/>
      <c r="J25" s="367"/>
      <c r="K25" s="365"/>
      <c r="L25" s="366"/>
      <c r="M25" s="367"/>
      <c r="N25" s="365"/>
      <c r="O25" s="366"/>
      <c r="P25" s="367"/>
      <c r="Q25" s="365"/>
      <c r="R25" s="366"/>
      <c r="S25" s="367"/>
    </row>
    <row r="26" spans="1:19" ht="11.1" customHeight="1" x14ac:dyDescent="0.2">
      <c r="A26" s="94"/>
      <c r="B26" s="126">
        <v>6201</v>
      </c>
      <c r="C26" s="102"/>
      <c r="D26" s="94" t="s">
        <v>77</v>
      </c>
      <c r="E26" s="365"/>
      <c r="F26" s="366"/>
      <c r="G26" s="367"/>
      <c r="H26" s="365"/>
      <c r="I26" s="366"/>
      <c r="J26" s="367"/>
      <c r="K26" s="365"/>
      <c r="L26" s="366"/>
      <c r="M26" s="367"/>
      <c r="N26" s="365"/>
      <c r="O26" s="366"/>
      <c r="P26" s="367"/>
      <c r="Q26" s="365"/>
      <c r="R26" s="366"/>
      <c r="S26" s="367"/>
    </row>
    <row r="27" spans="1:19" ht="11.1" customHeight="1" x14ac:dyDescent="0.2">
      <c r="A27" s="94"/>
      <c r="B27" s="126">
        <v>6202</v>
      </c>
      <c r="C27" s="102"/>
      <c r="D27" s="94" t="s">
        <v>69</v>
      </c>
      <c r="E27" s="365"/>
      <c r="F27" s="366"/>
      <c r="G27" s="367"/>
      <c r="H27" s="365"/>
      <c r="I27" s="366"/>
      <c r="J27" s="367"/>
      <c r="K27" s="365"/>
      <c r="L27" s="366"/>
      <c r="M27" s="367"/>
      <c r="N27" s="365"/>
      <c r="O27" s="366"/>
      <c r="P27" s="367"/>
      <c r="Q27" s="365"/>
      <c r="R27" s="366"/>
      <c r="S27" s="367"/>
    </row>
    <row r="28" spans="1:19" ht="11.1" customHeight="1" x14ac:dyDescent="0.2">
      <c r="A28" s="94"/>
      <c r="B28" s="126">
        <v>6551</v>
      </c>
      <c r="C28" s="102"/>
      <c r="D28" s="94" t="s">
        <v>70</v>
      </c>
      <c r="E28" s="365"/>
      <c r="F28" s="366"/>
      <c r="G28" s="367"/>
      <c r="H28" s="365"/>
      <c r="I28" s="366"/>
      <c r="J28" s="367"/>
      <c r="K28" s="365"/>
      <c r="L28" s="366"/>
      <c r="M28" s="367"/>
      <c r="N28" s="365"/>
      <c r="O28" s="366"/>
      <c r="P28" s="367"/>
      <c r="Q28" s="365"/>
      <c r="R28" s="366"/>
      <c r="S28" s="367"/>
    </row>
    <row r="29" spans="1:19" ht="11.1" customHeight="1" x14ac:dyDescent="0.2">
      <c r="A29" s="94"/>
      <c r="B29" s="126">
        <v>6552</v>
      </c>
      <c r="C29" s="102"/>
      <c r="D29" s="94" t="s">
        <v>71</v>
      </c>
      <c r="E29" s="365"/>
      <c r="F29" s="366"/>
      <c r="G29" s="367"/>
      <c r="H29" s="365"/>
      <c r="I29" s="366"/>
      <c r="J29" s="367"/>
      <c r="K29" s="365"/>
      <c r="L29" s="366"/>
      <c r="M29" s="367"/>
      <c r="N29" s="365"/>
      <c r="O29" s="366"/>
      <c r="P29" s="367"/>
      <c r="Q29" s="365"/>
      <c r="R29" s="366"/>
      <c r="S29" s="367"/>
    </row>
    <row r="30" spans="1:19" ht="11.1" customHeight="1" x14ac:dyDescent="0.2">
      <c r="A30" s="94"/>
      <c r="B30" s="126">
        <v>6557</v>
      </c>
      <c r="C30" s="102"/>
      <c r="D30" s="94" t="s">
        <v>72</v>
      </c>
      <c r="E30" s="365"/>
      <c r="F30" s="366"/>
      <c r="G30" s="367"/>
      <c r="H30" s="365"/>
      <c r="I30" s="366"/>
      <c r="J30" s="367"/>
      <c r="K30" s="365"/>
      <c r="L30" s="366"/>
      <c r="M30" s="367"/>
      <c r="N30" s="365"/>
      <c r="O30" s="366"/>
      <c r="P30" s="367"/>
      <c r="Q30" s="365"/>
      <c r="R30" s="366"/>
      <c r="S30" s="367"/>
    </row>
    <row r="31" spans="1:19" ht="11.1" customHeight="1" x14ac:dyDescent="0.2">
      <c r="A31" s="94"/>
      <c r="B31" s="126">
        <v>6555</v>
      </c>
      <c r="C31" s="102"/>
      <c r="D31" s="94" t="s">
        <v>78</v>
      </c>
      <c r="E31" s="365"/>
      <c r="F31" s="366"/>
      <c r="G31" s="367"/>
      <c r="H31" s="365"/>
      <c r="I31" s="366"/>
      <c r="J31" s="367"/>
      <c r="K31" s="365"/>
      <c r="L31" s="366"/>
      <c r="M31" s="367"/>
      <c r="N31" s="365"/>
      <c r="O31" s="366"/>
      <c r="P31" s="367"/>
      <c r="Q31" s="365"/>
      <c r="R31" s="366"/>
      <c r="S31" s="367"/>
    </row>
    <row r="32" spans="1:19" ht="11.1" customHeight="1" x14ac:dyDescent="0.2">
      <c r="A32" s="94"/>
      <c r="B32" s="126">
        <v>6949</v>
      </c>
      <c r="C32" s="102"/>
      <c r="D32" s="94" t="s">
        <v>79</v>
      </c>
      <c r="E32" s="365"/>
      <c r="F32" s="366"/>
      <c r="G32" s="367"/>
      <c r="H32" s="365"/>
      <c r="I32" s="366"/>
      <c r="J32" s="367"/>
      <c r="K32" s="365"/>
      <c r="L32" s="366"/>
      <c r="M32" s="367"/>
      <c r="N32" s="365"/>
      <c r="O32" s="366"/>
      <c r="P32" s="367"/>
      <c r="Q32" s="365"/>
      <c r="R32" s="366"/>
      <c r="S32" s="367"/>
    </row>
    <row r="33" spans="1:19" ht="11.1" customHeight="1" x14ac:dyDescent="0.2">
      <c r="A33" s="100"/>
      <c r="B33" s="101"/>
      <c r="C33" s="100"/>
      <c r="D33" s="100" t="s">
        <v>36</v>
      </c>
      <c r="E33" s="368">
        <f>SUM(E21:G32)</f>
        <v>0</v>
      </c>
      <c r="F33" s="369"/>
      <c r="G33" s="370"/>
      <c r="H33" s="368">
        <f t="shared" ref="H33" si="4">SUM(H21:J32)</f>
        <v>0</v>
      </c>
      <c r="I33" s="369"/>
      <c r="J33" s="370"/>
      <c r="K33" s="368">
        <f t="shared" ref="K33" si="5">SUM(K21:M32)</f>
        <v>0</v>
      </c>
      <c r="L33" s="369"/>
      <c r="M33" s="370"/>
      <c r="N33" s="368">
        <f t="shared" ref="N33" si="6">SUM(N21:P32)</f>
        <v>0</v>
      </c>
      <c r="O33" s="369"/>
      <c r="P33" s="370"/>
      <c r="Q33" s="368">
        <f t="shared" ref="Q33" si="7">SUM(Q21:S32)</f>
        <v>0</v>
      </c>
      <c r="R33" s="369"/>
      <c r="S33" s="370"/>
    </row>
    <row r="34" spans="1:19" ht="11.1" customHeight="1" x14ac:dyDescent="0.2">
      <c r="A34" s="94"/>
      <c r="B34" s="126">
        <v>7101</v>
      </c>
      <c r="C34" s="102"/>
      <c r="D34" s="94" t="s">
        <v>63</v>
      </c>
      <c r="E34" s="362"/>
      <c r="F34" s="363"/>
      <c r="G34" s="364"/>
      <c r="H34" s="362"/>
      <c r="I34" s="363"/>
      <c r="J34" s="364"/>
      <c r="K34" s="362"/>
      <c r="L34" s="363"/>
      <c r="M34" s="364"/>
      <c r="N34" s="362"/>
      <c r="O34" s="363"/>
      <c r="P34" s="364"/>
      <c r="Q34" s="362"/>
      <c r="R34" s="363"/>
      <c r="S34" s="364"/>
    </row>
    <row r="35" spans="1:19" ht="11.1" customHeight="1" x14ac:dyDescent="0.2">
      <c r="A35" s="94"/>
      <c r="B35" s="126">
        <v>7102</v>
      </c>
      <c r="C35" s="102"/>
      <c r="D35" s="94" t="s">
        <v>75</v>
      </c>
      <c r="E35" s="365"/>
      <c r="F35" s="366"/>
      <c r="G35" s="367"/>
      <c r="H35" s="365"/>
      <c r="I35" s="366"/>
      <c r="J35" s="367"/>
      <c r="K35" s="365"/>
      <c r="L35" s="366"/>
      <c r="M35" s="367"/>
      <c r="N35" s="365"/>
      <c r="O35" s="366"/>
      <c r="P35" s="367"/>
      <c r="Q35" s="365"/>
      <c r="R35" s="366"/>
      <c r="S35" s="367"/>
    </row>
    <row r="36" spans="1:19" ht="11.1" customHeight="1" x14ac:dyDescent="0.2">
      <c r="A36" s="94"/>
      <c r="B36" s="126">
        <v>7201</v>
      </c>
      <c r="C36" s="102"/>
      <c r="D36" s="94" t="s">
        <v>68</v>
      </c>
      <c r="E36" s="365"/>
      <c r="F36" s="366"/>
      <c r="G36" s="367"/>
      <c r="H36" s="365"/>
      <c r="I36" s="366"/>
      <c r="J36" s="367"/>
      <c r="K36" s="365"/>
      <c r="L36" s="366"/>
      <c r="M36" s="367"/>
      <c r="N36" s="365"/>
      <c r="O36" s="366"/>
      <c r="P36" s="367"/>
      <c r="Q36" s="365"/>
      <c r="R36" s="366"/>
      <c r="S36" s="367"/>
    </row>
    <row r="37" spans="1:19" ht="11.1" customHeight="1" x14ac:dyDescent="0.2">
      <c r="A37" s="94"/>
      <c r="B37" s="126">
        <v>7202</v>
      </c>
      <c r="C37" s="102"/>
      <c r="D37" s="94" t="s">
        <v>69</v>
      </c>
      <c r="E37" s="365"/>
      <c r="F37" s="366"/>
      <c r="G37" s="367"/>
      <c r="H37" s="365"/>
      <c r="I37" s="366"/>
      <c r="J37" s="367"/>
      <c r="K37" s="365"/>
      <c r="L37" s="366"/>
      <c r="M37" s="367"/>
      <c r="N37" s="365"/>
      <c r="O37" s="366"/>
      <c r="P37" s="367"/>
      <c r="Q37" s="365"/>
      <c r="R37" s="366"/>
      <c r="S37" s="367"/>
    </row>
    <row r="38" spans="1:19" ht="11.1" customHeight="1" x14ac:dyDescent="0.2">
      <c r="A38" s="94"/>
      <c r="B38" s="126">
        <v>7949</v>
      </c>
      <c r="C38" s="102"/>
      <c r="D38" s="94" t="s">
        <v>79</v>
      </c>
      <c r="E38" s="365"/>
      <c r="F38" s="366"/>
      <c r="G38" s="367"/>
      <c r="H38" s="365"/>
      <c r="I38" s="366"/>
      <c r="J38" s="367"/>
      <c r="K38" s="365"/>
      <c r="L38" s="366"/>
      <c r="M38" s="367"/>
      <c r="N38" s="365"/>
      <c r="O38" s="366"/>
      <c r="P38" s="367"/>
      <c r="Q38" s="365"/>
      <c r="R38" s="366"/>
      <c r="S38" s="367"/>
    </row>
    <row r="39" spans="1:19" ht="11.1" customHeight="1" x14ac:dyDescent="0.2">
      <c r="A39" s="100"/>
      <c r="B39" s="101"/>
      <c r="C39" s="100"/>
      <c r="D39" s="100" t="s">
        <v>36</v>
      </c>
      <c r="E39" s="368">
        <f>SUM(E34:G38)</f>
        <v>0</v>
      </c>
      <c r="F39" s="369"/>
      <c r="G39" s="370"/>
      <c r="H39" s="368">
        <f t="shared" ref="H39" si="8">SUM(H34:J38)</f>
        <v>0</v>
      </c>
      <c r="I39" s="369"/>
      <c r="J39" s="370"/>
      <c r="K39" s="368">
        <f t="shared" ref="K39" si="9">SUM(K34:M38)</f>
        <v>0</v>
      </c>
      <c r="L39" s="369"/>
      <c r="M39" s="370"/>
      <c r="N39" s="368">
        <f t="shared" ref="N39" si="10">SUM(N34:P38)</f>
        <v>0</v>
      </c>
      <c r="O39" s="369"/>
      <c r="P39" s="370"/>
      <c r="Q39" s="368">
        <f t="shared" ref="Q39" si="11">SUM(Q34:S38)</f>
        <v>0</v>
      </c>
      <c r="R39" s="369"/>
      <c r="S39" s="370"/>
    </row>
    <row r="40" spans="1:19" ht="11.1" customHeight="1" x14ac:dyDescent="0.2">
      <c r="A40" s="103" t="s">
        <v>44</v>
      </c>
      <c r="B40" s="84"/>
      <c r="C40" s="84"/>
      <c r="D40" s="85"/>
      <c r="E40" s="359">
        <f>E20+E33+E39</f>
        <v>0</v>
      </c>
      <c r="F40" s="360"/>
      <c r="G40" s="361"/>
      <c r="H40" s="359">
        <f t="shared" ref="H40" si="12">H20+H33+H39</f>
        <v>0</v>
      </c>
      <c r="I40" s="360"/>
      <c r="J40" s="361"/>
      <c r="K40" s="359">
        <f t="shared" ref="K40" si="13">K20+K33+K39</f>
        <v>0</v>
      </c>
      <c r="L40" s="360"/>
      <c r="M40" s="361"/>
      <c r="N40" s="359">
        <f t="shared" ref="N40" si="14">N20+N33+N39</f>
        <v>0</v>
      </c>
      <c r="O40" s="360"/>
      <c r="P40" s="361"/>
      <c r="Q40" s="359">
        <f t="shared" ref="Q40" si="15">Q20+Q33+Q39</f>
        <v>0</v>
      </c>
      <c r="R40" s="360"/>
      <c r="S40" s="361"/>
    </row>
    <row r="41" spans="1:19" ht="5.0999999999999996" customHeight="1" x14ac:dyDescent="0.2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</row>
    <row r="42" spans="1:19" ht="11.1" customHeight="1" x14ac:dyDescent="0.2">
      <c r="A42" s="106" t="s">
        <v>80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</row>
    <row r="43" spans="1:19" s="82" customFormat="1" ht="11.1" customHeight="1" x14ac:dyDescent="0.2">
      <c r="A43" s="107" t="s">
        <v>81</v>
      </c>
      <c r="B43" s="1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386"/>
      <c r="O43" s="386"/>
      <c r="P43" s="386"/>
      <c r="Q43" s="371">
        <f>'REG-ICMS'!Q67:S67</f>
        <v>0</v>
      </c>
      <c r="R43" s="372"/>
      <c r="S43" s="373"/>
    </row>
    <row r="44" spans="1:19" s="82" customFormat="1" ht="11.1" customHeight="1" x14ac:dyDescent="0.2">
      <c r="A44" s="107" t="s">
        <v>82</v>
      </c>
      <c r="B44" s="1"/>
      <c r="N44" s="386"/>
      <c r="O44" s="386"/>
      <c r="P44" s="386"/>
      <c r="Q44" s="391">
        <f>SUM(N45:P50)</f>
        <v>0</v>
      </c>
      <c r="R44" s="392"/>
      <c r="S44" s="393"/>
    </row>
    <row r="45" spans="1:19" s="82" customFormat="1" ht="11.1" customHeight="1" x14ac:dyDescent="0.15">
      <c r="A45" s="107"/>
      <c r="N45" s="386"/>
      <c r="O45" s="386"/>
      <c r="P45" s="386"/>
      <c r="Q45" s="341"/>
      <c r="R45" s="342"/>
      <c r="S45" s="343"/>
    </row>
    <row r="46" spans="1:19" s="82" customFormat="1" ht="11.1" customHeight="1" x14ac:dyDescent="0.15">
      <c r="A46" s="107"/>
      <c r="N46" s="386"/>
      <c r="O46" s="386"/>
      <c r="P46" s="386"/>
      <c r="Q46" s="341"/>
      <c r="R46" s="342"/>
      <c r="S46" s="343"/>
    </row>
    <row r="47" spans="1:19" s="82" customFormat="1" ht="11.1" customHeight="1" x14ac:dyDescent="0.15">
      <c r="A47" s="107"/>
      <c r="D47" s="99"/>
      <c r="N47" s="386"/>
      <c r="O47" s="386"/>
      <c r="P47" s="386"/>
      <c r="Q47" s="341"/>
      <c r="R47" s="342"/>
      <c r="S47" s="343"/>
    </row>
    <row r="48" spans="1:19" s="82" customFormat="1" ht="11.1" customHeight="1" x14ac:dyDescent="0.15">
      <c r="A48" s="107"/>
      <c r="N48" s="386"/>
      <c r="O48" s="386"/>
      <c r="P48" s="386"/>
      <c r="Q48" s="341"/>
      <c r="R48" s="342"/>
      <c r="S48" s="343"/>
    </row>
    <row r="49" spans="1:19" s="82" customFormat="1" ht="11.1" customHeight="1" x14ac:dyDescent="0.15">
      <c r="A49" s="107"/>
      <c r="N49" s="386"/>
      <c r="O49" s="386"/>
      <c r="P49" s="386"/>
      <c r="Q49" s="341"/>
      <c r="R49" s="342"/>
      <c r="S49" s="343"/>
    </row>
    <row r="50" spans="1:19" s="82" customFormat="1" ht="11.1" customHeight="1" x14ac:dyDescent="0.15">
      <c r="A50" s="107"/>
      <c r="N50" s="386"/>
      <c r="O50" s="386"/>
      <c r="P50" s="386"/>
      <c r="Q50" s="394"/>
      <c r="R50" s="395"/>
      <c r="S50" s="396"/>
    </row>
    <row r="51" spans="1:19" s="82" customFormat="1" ht="11.1" customHeight="1" x14ac:dyDescent="0.15">
      <c r="A51" s="107" t="s">
        <v>83</v>
      </c>
      <c r="E51" s="387"/>
      <c r="F51" s="387"/>
      <c r="G51" s="387"/>
      <c r="H51" s="387"/>
      <c r="I51" s="387"/>
      <c r="J51" s="387"/>
      <c r="K51" s="387"/>
      <c r="L51" s="387"/>
      <c r="M51" s="387"/>
      <c r="N51" s="387"/>
      <c r="O51" s="387"/>
      <c r="P51" s="388"/>
      <c r="Q51" s="371">
        <f>Q43-Q44</f>
        <v>0</v>
      </c>
      <c r="R51" s="372"/>
      <c r="S51" s="373"/>
    </row>
    <row r="52" spans="1:19" s="82" customFormat="1" ht="11.1" customHeight="1" x14ac:dyDescent="0.15">
      <c r="A52" s="111" t="s">
        <v>84</v>
      </c>
      <c r="B52" s="92"/>
      <c r="C52" s="92"/>
      <c r="D52" s="92"/>
      <c r="E52" s="389"/>
      <c r="F52" s="389"/>
      <c r="G52" s="389"/>
      <c r="H52" s="389"/>
      <c r="I52" s="389"/>
      <c r="J52" s="389"/>
      <c r="K52" s="389"/>
      <c r="L52" s="389"/>
      <c r="M52" s="389"/>
      <c r="N52" s="389"/>
      <c r="O52" s="389"/>
      <c r="P52" s="390"/>
      <c r="Q52" s="371">
        <v>0</v>
      </c>
      <c r="R52" s="372"/>
      <c r="S52" s="373"/>
    </row>
    <row r="53" spans="1:19" s="82" customFormat="1" ht="5.0999999999999996" customHeight="1" x14ac:dyDescent="0.15"/>
    <row r="54" spans="1:19" s="82" customFormat="1" ht="11.1" customHeight="1" x14ac:dyDescent="0.15">
      <c r="A54" s="106" t="s">
        <v>85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5"/>
      <c r="M54" s="77" t="s">
        <v>86</v>
      </c>
      <c r="N54" s="78"/>
      <c r="O54" s="78"/>
      <c r="P54" s="78"/>
      <c r="Q54" s="78"/>
      <c r="R54" s="78"/>
      <c r="S54" s="79"/>
    </row>
    <row r="55" spans="1:19" s="82" customFormat="1" ht="11.1" customHeight="1" x14ac:dyDescent="0.15">
      <c r="A55" s="112" t="s">
        <v>87</v>
      </c>
      <c r="B55" s="116"/>
      <c r="C55" s="117"/>
      <c r="D55" s="109"/>
      <c r="E55" s="109"/>
      <c r="F55" s="109"/>
      <c r="G55" s="118"/>
      <c r="H55" s="109"/>
      <c r="I55" s="109"/>
      <c r="J55" s="109"/>
      <c r="K55" s="110"/>
      <c r="M55" s="108" t="s">
        <v>87</v>
      </c>
      <c r="N55" s="109"/>
      <c r="O55" s="119"/>
      <c r="P55" s="377"/>
      <c r="Q55" s="378"/>
      <c r="R55" s="378"/>
      <c r="S55" s="379"/>
    </row>
    <row r="56" spans="1:19" s="82" customFormat="1" ht="11.1" customHeight="1" x14ac:dyDescent="0.15">
      <c r="A56" s="112" t="s">
        <v>5</v>
      </c>
      <c r="B56" s="116"/>
      <c r="C56" s="117"/>
      <c r="D56" s="109"/>
      <c r="E56" s="109"/>
      <c r="F56" s="109"/>
      <c r="G56" s="118"/>
      <c r="H56" s="109"/>
      <c r="I56" s="109"/>
      <c r="J56" s="109"/>
      <c r="K56" s="110"/>
      <c r="M56" s="108" t="s">
        <v>5</v>
      </c>
      <c r="N56" s="109"/>
      <c r="O56" s="119"/>
      <c r="P56" s="380"/>
      <c r="Q56" s="381"/>
      <c r="R56" s="381"/>
      <c r="S56" s="382"/>
    </row>
    <row r="57" spans="1:19" s="82" customFormat="1" ht="11.1" customHeight="1" x14ac:dyDescent="0.15">
      <c r="A57" s="112" t="s">
        <v>88</v>
      </c>
      <c r="B57" s="116"/>
      <c r="C57" s="117"/>
      <c r="D57" s="109"/>
      <c r="E57" s="109"/>
      <c r="F57" s="109"/>
      <c r="G57" s="118"/>
      <c r="H57" s="109"/>
      <c r="I57" s="109"/>
      <c r="J57" s="109"/>
      <c r="K57" s="110"/>
      <c r="M57" s="108" t="s">
        <v>88</v>
      </c>
      <c r="N57" s="109"/>
      <c r="O57" s="119"/>
      <c r="P57" s="380"/>
      <c r="Q57" s="381"/>
      <c r="R57" s="381"/>
      <c r="S57" s="382"/>
    </row>
    <row r="58" spans="1:19" s="82" customFormat="1" ht="11.1" customHeight="1" x14ac:dyDescent="0.15">
      <c r="A58" s="120" t="s">
        <v>89</v>
      </c>
      <c r="B58" s="121"/>
      <c r="C58" s="122"/>
      <c r="D58" s="92"/>
      <c r="E58" s="92"/>
      <c r="F58" s="92"/>
      <c r="G58" s="123"/>
      <c r="H58" s="92"/>
      <c r="I58" s="92"/>
      <c r="J58" s="92"/>
      <c r="K58" s="93"/>
      <c r="M58" s="111" t="s">
        <v>89</v>
      </c>
      <c r="N58" s="92"/>
      <c r="O58" s="124"/>
      <c r="P58" s="383"/>
      <c r="Q58" s="384"/>
      <c r="R58" s="384"/>
      <c r="S58" s="385"/>
    </row>
    <row r="59" spans="1:19" s="82" customFormat="1" ht="11.1" customHeight="1" x14ac:dyDescent="0.15">
      <c r="M59" s="105"/>
      <c r="N59" s="105"/>
      <c r="O59" s="105"/>
      <c r="P59" s="105"/>
      <c r="Q59" s="105"/>
      <c r="R59" s="105"/>
      <c r="S59" s="105"/>
    </row>
    <row r="60" spans="1:19" ht="11.1" customHeight="1" x14ac:dyDescent="0.2">
      <c r="A60" s="125" t="s">
        <v>90</v>
      </c>
    </row>
  </sheetData>
  <mergeCells count="182">
    <mergeCell ref="Q51:S51"/>
    <mergeCell ref="Q52:S52"/>
    <mergeCell ref="P55:S55"/>
    <mergeCell ref="P56:S56"/>
    <mergeCell ref="P57:S57"/>
    <mergeCell ref="P58:S58"/>
    <mergeCell ref="N43:P44"/>
    <mergeCell ref="E51:P51"/>
    <mergeCell ref="E52:P52"/>
    <mergeCell ref="N45:P45"/>
    <mergeCell ref="N46:P46"/>
    <mergeCell ref="N47:P47"/>
    <mergeCell ref="N48:P48"/>
    <mergeCell ref="N49:P49"/>
    <mergeCell ref="N50:P50"/>
    <mergeCell ref="Q44:S50"/>
    <mergeCell ref="E8:G8"/>
    <mergeCell ref="E9:G9"/>
    <mergeCell ref="E10:G10"/>
    <mergeCell ref="E11:G11"/>
    <mergeCell ref="E12:G12"/>
    <mergeCell ref="E13:G13"/>
    <mergeCell ref="E22:G22"/>
    <mergeCell ref="E23:G23"/>
    <mergeCell ref="E24:G24"/>
    <mergeCell ref="E25:G25"/>
    <mergeCell ref="E14:G14"/>
    <mergeCell ref="E15:G15"/>
    <mergeCell ref="E16:G16"/>
    <mergeCell ref="E17:G17"/>
    <mergeCell ref="E18:G18"/>
    <mergeCell ref="E19:G19"/>
    <mergeCell ref="E38:G38"/>
    <mergeCell ref="E39:G39"/>
    <mergeCell ref="E40:G40"/>
    <mergeCell ref="H8:J8"/>
    <mergeCell ref="H9:J9"/>
    <mergeCell ref="H10:J10"/>
    <mergeCell ref="H11:J11"/>
    <mergeCell ref="H12:J12"/>
    <mergeCell ref="H13:J13"/>
    <mergeCell ref="H14:J14"/>
    <mergeCell ref="E32:G32"/>
    <mergeCell ref="E33:G33"/>
    <mergeCell ref="E34:G34"/>
    <mergeCell ref="E35:G35"/>
    <mergeCell ref="E36:G36"/>
    <mergeCell ref="E37:G37"/>
    <mergeCell ref="E26:G26"/>
    <mergeCell ref="E27:G27"/>
    <mergeCell ref="E28:G28"/>
    <mergeCell ref="E29:G29"/>
    <mergeCell ref="E30:G30"/>
    <mergeCell ref="E31:G31"/>
    <mergeCell ref="E20:G20"/>
    <mergeCell ref="E21:G21"/>
    <mergeCell ref="H23:J23"/>
    <mergeCell ref="H24:J24"/>
    <mergeCell ref="H25:J25"/>
    <mergeCell ref="H26:J26"/>
    <mergeCell ref="H15:J15"/>
    <mergeCell ref="H16:J16"/>
    <mergeCell ref="H17:J17"/>
    <mergeCell ref="H18:J18"/>
    <mergeCell ref="H19:J19"/>
    <mergeCell ref="H20:J20"/>
    <mergeCell ref="H39:J39"/>
    <mergeCell ref="H40:J40"/>
    <mergeCell ref="K8:M8"/>
    <mergeCell ref="K9:M9"/>
    <mergeCell ref="K10:M10"/>
    <mergeCell ref="K11:M11"/>
    <mergeCell ref="K12:M12"/>
    <mergeCell ref="K13:M13"/>
    <mergeCell ref="K14:M14"/>
    <mergeCell ref="K15:M15"/>
    <mergeCell ref="H33:J33"/>
    <mergeCell ref="H34:J34"/>
    <mergeCell ref="H35:J35"/>
    <mergeCell ref="H36:J36"/>
    <mergeCell ref="H37:J37"/>
    <mergeCell ref="H38:J38"/>
    <mergeCell ref="H27:J27"/>
    <mergeCell ref="H28:J28"/>
    <mergeCell ref="H29:J29"/>
    <mergeCell ref="H30:J30"/>
    <mergeCell ref="H31:J31"/>
    <mergeCell ref="H32:J32"/>
    <mergeCell ref="H21:J21"/>
    <mergeCell ref="H22:J22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40:M40"/>
    <mergeCell ref="N8:P8"/>
    <mergeCell ref="N9:P9"/>
    <mergeCell ref="N10:P10"/>
    <mergeCell ref="N11:P11"/>
    <mergeCell ref="N12:P12"/>
    <mergeCell ref="N13:P13"/>
    <mergeCell ref="N14:P14"/>
    <mergeCell ref="N15:P15"/>
    <mergeCell ref="N16:P16"/>
    <mergeCell ref="K34:M34"/>
    <mergeCell ref="K35:M35"/>
    <mergeCell ref="K36:M36"/>
    <mergeCell ref="K37:M37"/>
    <mergeCell ref="K38:M38"/>
    <mergeCell ref="K39:M39"/>
    <mergeCell ref="K28:M28"/>
    <mergeCell ref="K29:M29"/>
    <mergeCell ref="K30:M30"/>
    <mergeCell ref="K31:M31"/>
    <mergeCell ref="K32:M32"/>
    <mergeCell ref="K33:M33"/>
    <mergeCell ref="K22:M22"/>
    <mergeCell ref="K23:M23"/>
    <mergeCell ref="N17:P17"/>
    <mergeCell ref="N18:P18"/>
    <mergeCell ref="N19:P19"/>
    <mergeCell ref="N20:P20"/>
    <mergeCell ref="N21:P21"/>
    <mergeCell ref="N22:P22"/>
    <mergeCell ref="Q13:S13"/>
    <mergeCell ref="Q14:S14"/>
    <mergeCell ref="Q15:S15"/>
    <mergeCell ref="Q21:S21"/>
    <mergeCell ref="Q22:S22"/>
    <mergeCell ref="N29:P29"/>
    <mergeCell ref="N30:P30"/>
    <mergeCell ref="N31:P31"/>
    <mergeCell ref="N32:P32"/>
    <mergeCell ref="N23:P23"/>
    <mergeCell ref="N24:P24"/>
    <mergeCell ref="N25:P25"/>
    <mergeCell ref="N26:P26"/>
    <mergeCell ref="N27:P27"/>
    <mergeCell ref="N28:P28"/>
    <mergeCell ref="Q24:S24"/>
    <mergeCell ref="Q37:S37"/>
    <mergeCell ref="Q8:S8"/>
    <mergeCell ref="Q9:S9"/>
    <mergeCell ref="Q10:S10"/>
    <mergeCell ref="Q11:S11"/>
    <mergeCell ref="Q12:S12"/>
    <mergeCell ref="Q31:S31"/>
    <mergeCell ref="Q32:S32"/>
    <mergeCell ref="Q33:S33"/>
    <mergeCell ref="Q34:S34"/>
    <mergeCell ref="Q35:S35"/>
    <mergeCell ref="Q36:S36"/>
    <mergeCell ref="Q40:S40"/>
    <mergeCell ref="N40:P40"/>
    <mergeCell ref="Q43:S43"/>
    <mergeCell ref="N38:P38"/>
    <mergeCell ref="N39:P39"/>
    <mergeCell ref="Q16:S16"/>
    <mergeCell ref="Q17:S17"/>
    <mergeCell ref="Q18:S18"/>
    <mergeCell ref="N35:P35"/>
    <mergeCell ref="N36:P36"/>
    <mergeCell ref="N37:P37"/>
    <mergeCell ref="N33:P33"/>
    <mergeCell ref="N34:P34"/>
    <mergeCell ref="Q25:S25"/>
    <mergeCell ref="Q26:S26"/>
    <mergeCell ref="Q27:S27"/>
    <mergeCell ref="Q28:S28"/>
    <mergeCell ref="Q29:S29"/>
    <mergeCell ref="Q30:S30"/>
    <mergeCell ref="Q19:S19"/>
    <mergeCell ref="Q20:S20"/>
    <mergeCell ref="Q38:S38"/>
    <mergeCell ref="Q39:S39"/>
    <mergeCell ref="Q23:S23"/>
  </mergeCells>
  <printOptions horizontalCentered="1" gridLinesSet="0"/>
  <pageMargins left="0.51181102362204722" right="0" top="0.51181102362204722" bottom="0.51181102362204722" header="0.39370078740157483" footer="0"/>
  <pageSetup paperSize="9" scale="90" orientation="portrait" horizontalDpi="1200" verticalDpi="1200" r:id="rId1"/>
  <headerFooter alignWithMargins="0">
    <oddHeader>&amp;C&amp;12LIVRO REGISTRO DE APURAÇÃO DO ICMS, Modelo 9 (art. 306, IX)
(Parte 2)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1"/>
  <sheetViews>
    <sheetView showGridLines="0" zoomScale="160" zoomScaleNormal="160" workbookViewId="0">
      <selection activeCell="Q13" sqref="Q13:S13"/>
    </sheetView>
  </sheetViews>
  <sheetFormatPr defaultColWidth="11.42578125" defaultRowHeight="12.75" x14ac:dyDescent="0.2"/>
  <cols>
    <col min="1" max="1" width="5.28515625" style="1" customWidth="1"/>
    <col min="2" max="3" width="3.7109375" style="1" customWidth="1"/>
    <col min="4" max="4" width="27.7109375" style="1" customWidth="1"/>
    <col min="5" max="13" width="3.7109375" style="1" customWidth="1"/>
    <col min="14" max="16" width="4.28515625" style="1" customWidth="1"/>
    <col min="17" max="19" width="3.7109375" style="1" customWidth="1"/>
    <col min="20" max="256" width="11.42578125" style="1"/>
    <col min="257" max="257" width="5.28515625" style="1" customWidth="1"/>
    <col min="258" max="259" width="3.7109375" style="1" customWidth="1"/>
    <col min="260" max="260" width="24.7109375" style="1" customWidth="1"/>
    <col min="261" max="269" width="3.7109375" style="1" customWidth="1"/>
    <col min="270" max="272" width="4.28515625" style="1" customWidth="1"/>
    <col min="273" max="275" width="3.7109375" style="1" customWidth="1"/>
    <col min="276" max="512" width="11.42578125" style="1"/>
    <col min="513" max="513" width="5.28515625" style="1" customWidth="1"/>
    <col min="514" max="515" width="3.7109375" style="1" customWidth="1"/>
    <col min="516" max="516" width="24.7109375" style="1" customWidth="1"/>
    <col min="517" max="525" width="3.7109375" style="1" customWidth="1"/>
    <col min="526" max="528" width="4.28515625" style="1" customWidth="1"/>
    <col min="529" max="531" width="3.7109375" style="1" customWidth="1"/>
    <col min="532" max="768" width="11.42578125" style="1"/>
    <col min="769" max="769" width="5.28515625" style="1" customWidth="1"/>
    <col min="770" max="771" width="3.7109375" style="1" customWidth="1"/>
    <col min="772" max="772" width="24.7109375" style="1" customWidth="1"/>
    <col min="773" max="781" width="3.7109375" style="1" customWidth="1"/>
    <col min="782" max="784" width="4.28515625" style="1" customWidth="1"/>
    <col min="785" max="787" width="3.7109375" style="1" customWidth="1"/>
    <col min="788" max="1024" width="11.42578125" style="1"/>
    <col min="1025" max="1025" width="5.28515625" style="1" customWidth="1"/>
    <col min="1026" max="1027" width="3.7109375" style="1" customWidth="1"/>
    <col min="1028" max="1028" width="24.7109375" style="1" customWidth="1"/>
    <col min="1029" max="1037" width="3.7109375" style="1" customWidth="1"/>
    <col min="1038" max="1040" width="4.28515625" style="1" customWidth="1"/>
    <col min="1041" max="1043" width="3.7109375" style="1" customWidth="1"/>
    <col min="1044" max="1280" width="11.42578125" style="1"/>
    <col min="1281" max="1281" width="5.28515625" style="1" customWidth="1"/>
    <col min="1282" max="1283" width="3.7109375" style="1" customWidth="1"/>
    <col min="1284" max="1284" width="24.7109375" style="1" customWidth="1"/>
    <col min="1285" max="1293" width="3.7109375" style="1" customWidth="1"/>
    <col min="1294" max="1296" width="4.28515625" style="1" customWidth="1"/>
    <col min="1297" max="1299" width="3.7109375" style="1" customWidth="1"/>
    <col min="1300" max="1536" width="11.42578125" style="1"/>
    <col min="1537" max="1537" width="5.28515625" style="1" customWidth="1"/>
    <col min="1538" max="1539" width="3.7109375" style="1" customWidth="1"/>
    <col min="1540" max="1540" width="24.7109375" style="1" customWidth="1"/>
    <col min="1541" max="1549" width="3.7109375" style="1" customWidth="1"/>
    <col min="1550" max="1552" width="4.28515625" style="1" customWidth="1"/>
    <col min="1553" max="1555" width="3.7109375" style="1" customWidth="1"/>
    <col min="1556" max="1792" width="11.42578125" style="1"/>
    <col min="1793" max="1793" width="5.28515625" style="1" customWidth="1"/>
    <col min="1794" max="1795" width="3.7109375" style="1" customWidth="1"/>
    <col min="1796" max="1796" width="24.7109375" style="1" customWidth="1"/>
    <col min="1797" max="1805" width="3.7109375" style="1" customWidth="1"/>
    <col min="1806" max="1808" width="4.28515625" style="1" customWidth="1"/>
    <col min="1809" max="1811" width="3.7109375" style="1" customWidth="1"/>
    <col min="1812" max="2048" width="11.42578125" style="1"/>
    <col min="2049" max="2049" width="5.28515625" style="1" customWidth="1"/>
    <col min="2050" max="2051" width="3.7109375" style="1" customWidth="1"/>
    <col min="2052" max="2052" width="24.7109375" style="1" customWidth="1"/>
    <col min="2053" max="2061" width="3.7109375" style="1" customWidth="1"/>
    <col min="2062" max="2064" width="4.28515625" style="1" customWidth="1"/>
    <col min="2065" max="2067" width="3.7109375" style="1" customWidth="1"/>
    <col min="2068" max="2304" width="11.42578125" style="1"/>
    <col min="2305" max="2305" width="5.28515625" style="1" customWidth="1"/>
    <col min="2306" max="2307" width="3.7109375" style="1" customWidth="1"/>
    <col min="2308" max="2308" width="24.7109375" style="1" customWidth="1"/>
    <col min="2309" max="2317" width="3.7109375" style="1" customWidth="1"/>
    <col min="2318" max="2320" width="4.28515625" style="1" customWidth="1"/>
    <col min="2321" max="2323" width="3.7109375" style="1" customWidth="1"/>
    <col min="2324" max="2560" width="11.42578125" style="1"/>
    <col min="2561" max="2561" width="5.28515625" style="1" customWidth="1"/>
    <col min="2562" max="2563" width="3.7109375" style="1" customWidth="1"/>
    <col min="2564" max="2564" width="24.7109375" style="1" customWidth="1"/>
    <col min="2565" max="2573" width="3.7109375" style="1" customWidth="1"/>
    <col min="2574" max="2576" width="4.28515625" style="1" customWidth="1"/>
    <col min="2577" max="2579" width="3.7109375" style="1" customWidth="1"/>
    <col min="2580" max="2816" width="11.42578125" style="1"/>
    <col min="2817" max="2817" width="5.28515625" style="1" customWidth="1"/>
    <col min="2818" max="2819" width="3.7109375" style="1" customWidth="1"/>
    <col min="2820" max="2820" width="24.7109375" style="1" customWidth="1"/>
    <col min="2821" max="2829" width="3.7109375" style="1" customWidth="1"/>
    <col min="2830" max="2832" width="4.28515625" style="1" customWidth="1"/>
    <col min="2833" max="2835" width="3.7109375" style="1" customWidth="1"/>
    <col min="2836" max="3072" width="11.42578125" style="1"/>
    <col min="3073" max="3073" width="5.28515625" style="1" customWidth="1"/>
    <col min="3074" max="3075" width="3.7109375" style="1" customWidth="1"/>
    <col min="3076" max="3076" width="24.7109375" style="1" customWidth="1"/>
    <col min="3077" max="3085" width="3.7109375" style="1" customWidth="1"/>
    <col min="3086" max="3088" width="4.28515625" style="1" customWidth="1"/>
    <col min="3089" max="3091" width="3.7109375" style="1" customWidth="1"/>
    <col min="3092" max="3328" width="11.42578125" style="1"/>
    <col min="3329" max="3329" width="5.28515625" style="1" customWidth="1"/>
    <col min="3330" max="3331" width="3.7109375" style="1" customWidth="1"/>
    <col min="3332" max="3332" width="24.7109375" style="1" customWidth="1"/>
    <col min="3333" max="3341" width="3.7109375" style="1" customWidth="1"/>
    <col min="3342" max="3344" width="4.28515625" style="1" customWidth="1"/>
    <col min="3345" max="3347" width="3.7109375" style="1" customWidth="1"/>
    <col min="3348" max="3584" width="11.42578125" style="1"/>
    <col min="3585" max="3585" width="5.28515625" style="1" customWidth="1"/>
    <col min="3586" max="3587" width="3.7109375" style="1" customWidth="1"/>
    <col min="3588" max="3588" width="24.7109375" style="1" customWidth="1"/>
    <col min="3589" max="3597" width="3.7109375" style="1" customWidth="1"/>
    <col min="3598" max="3600" width="4.28515625" style="1" customWidth="1"/>
    <col min="3601" max="3603" width="3.7109375" style="1" customWidth="1"/>
    <col min="3604" max="3840" width="11.42578125" style="1"/>
    <col min="3841" max="3841" width="5.28515625" style="1" customWidth="1"/>
    <col min="3842" max="3843" width="3.7109375" style="1" customWidth="1"/>
    <col min="3844" max="3844" width="24.7109375" style="1" customWidth="1"/>
    <col min="3845" max="3853" width="3.7109375" style="1" customWidth="1"/>
    <col min="3854" max="3856" width="4.28515625" style="1" customWidth="1"/>
    <col min="3857" max="3859" width="3.7109375" style="1" customWidth="1"/>
    <col min="3860" max="4096" width="11.42578125" style="1"/>
    <col min="4097" max="4097" width="5.28515625" style="1" customWidth="1"/>
    <col min="4098" max="4099" width="3.7109375" style="1" customWidth="1"/>
    <col min="4100" max="4100" width="24.7109375" style="1" customWidth="1"/>
    <col min="4101" max="4109" width="3.7109375" style="1" customWidth="1"/>
    <col min="4110" max="4112" width="4.28515625" style="1" customWidth="1"/>
    <col min="4113" max="4115" width="3.7109375" style="1" customWidth="1"/>
    <col min="4116" max="4352" width="11.42578125" style="1"/>
    <col min="4353" max="4353" width="5.28515625" style="1" customWidth="1"/>
    <col min="4354" max="4355" width="3.7109375" style="1" customWidth="1"/>
    <col min="4356" max="4356" width="24.7109375" style="1" customWidth="1"/>
    <col min="4357" max="4365" width="3.7109375" style="1" customWidth="1"/>
    <col min="4366" max="4368" width="4.28515625" style="1" customWidth="1"/>
    <col min="4369" max="4371" width="3.7109375" style="1" customWidth="1"/>
    <col min="4372" max="4608" width="11.42578125" style="1"/>
    <col min="4609" max="4609" width="5.28515625" style="1" customWidth="1"/>
    <col min="4610" max="4611" width="3.7109375" style="1" customWidth="1"/>
    <col min="4612" max="4612" width="24.7109375" style="1" customWidth="1"/>
    <col min="4613" max="4621" width="3.7109375" style="1" customWidth="1"/>
    <col min="4622" max="4624" width="4.28515625" style="1" customWidth="1"/>
    <col min="4625" max="4627" width="3.7109375" style="1" customWidth="1"/>
    <col min="4628" max="4864" width="11.42578125" style="1"/>
    <col min="4865" max="4865" width="5.28515625" style="1" customWidth="1"/>
    <col min="4866" max="4867" width="3.7109375" style="1" customWidth="1"/>
    <col min="4868" max="4868" width="24.7109375" style="1" customWidth="1"/>
    <col min="4869" max="4877" width="3.7109375" style="1" customWidth="1"/>
    <col min="4878" max="4880" width="4.28515625" style="1" customWidth="1"/>
    <col min="4881" max="4883" width="3.7109375" style="1" customWidth="1"/>
    <col min="4884" max="5120" width="11.42578125" style="1"/>
    <col min="5121" max="5121" width="5.28515625" style="1" customWidth="1"/>
    <col min="5122" max="5123" width="3.7109375" style="1" customWidth="1"/>
    <col min="5124" max="5124" width="24.7109375" style="1" customWidth="1"/>
    <col min="5125" max="5133" width="3.7109375" style="1" customWidth="1"/>
    <col min="5134" max="5136" width="4.28515625" style="1" customWidth="1"/>
    <col min="5137" max="5139" width="3.7109375" style="1" customWidth="1"/>
    <col min="5140" max="5376" width="11.42578125" style="1"/>
    <col min="5377" max="5377" width="5.28515625" style="1" customWidth="1"/>
    <col min="5378" max="5379" width="3.7109375" style="1" customWidth="1"/>
    <col min="5380" max="5380" width="24.7109375" style="1" customWidth="1"/>
    <col min="5381" max="5389" width="3.7109375" style="1" customWidth="1"/>
    <col min="5390" max="5392" width="4.28515625" style="1" customWidth="1"/>
    <col min="5393" max="5395" width="3.7109375" style="1" customWidth="1"/>
    <col min="5396" max="5632" width="11.42578125" style="1"/>
    <col min="5633" max="5633" width="5.28515625" style="1" customWidth="1"/>
    <col min="5634" max="5635" width="3.7109375" style="1" customWidth="1"/>
    <col min="5636" max="5636" width="24.7109375" style="1" customWidth="1"/>
    <col min="5637" max="5645" width="3.7109375" style="1" customWidth="1"/>
    <col min="5646" max="5648" width="4.28515625" style="1" customWidth="1"/>
    <col min="5649" max="5651" width="3.7109375" style="1" customWidth="1"/>
    <col min="5652" max="5888" width="11.42578125" style="1"/>
    <col min="5889" max="5889" width="5.28515625" style="1" customWidth="1"/>
    <col min="5890" max="5891" width="3.7109375" style="1" customWidth="1"/>
    <col min="5892" max="5892" width="24.7109375" style="1" customWidth="1"/>
    <col min="5893" max="5901" width="3.7109375" style="1" customWidth="1"/>
    <col min="5902" max="5904" width="4.28515625" style="1" customWidth="1"/>
    <col min="5905" max="5907" width="3.7109375" style="1" customWidth="1"/>
    <col min="5908" max="6144" width="11.42578125" style="1"/>
    <col min="6145" max="6145" width="5.28515625" style="1" customWidth="1"/>
    <col min="6146" max="6147" width="3.7109375" style="1" customWidth="1"/>
    <col min="6148" max="6148" width="24.7109375" style="1" customWidth="1"/>
    <col min="6149" max="6157" width="3.7109375" style="1" customWidth="1"/>
    <col min="6158" max="6160" width="4.28515625" style="1" customWidth="1"/>
    <col min="6161" max="6163" width="3.7109375" style="1" customWidth="1"/>
    <col min="6164" max="6400" width="11.42578125" style="1"/>
    <col min="6401" max="6401" width="5.28515625" style="1" customWidth="1"/>
    <col min="6402" max="6403" width="3.7109375" style="1" customWidth="1"/>
    <col min="6404" max="6404" width="24.7109375" style="1" customWidth="1"/>
    <col min="6405" max="6413" width="3.7109375" style="1" customWidth="1"/>
    <col min="6414" max="6416" width="4.28515625" style="1" customWidth="1"/>
    <col min="6417" max="6419" width="3.7109375" style="1" customWidth="1"/>
    <col min="6420" max="6656" width="11.42578125" style="1"/>
    <col min="6657" max="6657" width="5.28515625" style="1" customWidth="1"/>
    <col min="6658" max="6659" width="3.7109375" style="1" customWidth="1"/>
    <col min="6660" max="6660" width="24.7109375" style="1" customWidth="1"/>
    <col min="6661" max="6669" width="3.7109375" style="1" customWidth="1"/>
    <col min="6670" max="6672" width="4.28515625" style="1" customWidth="1"/>
    <col min="6673" max="6675" width="3.7109375" style="1" customWidth="1"/>
    <col min="6676" max="6912" width="11.42578125" style="1"/>
    <col min="6913" max="6913" width="5.28515625" style="1" customWidth="1"/>
    <col min="6914" max="6915" width="3.7109375" style="1" customWidth="1"/>
    <col min="6916" max="6916" width="24.7109375" style="1" customWidth="1"/>
    <col min="6917" max="6925" width="3.7109375" style="1" customWidth="1"/>
    <col min="6926" max="6928" width="4.28515625" style="1" customWidth="1"/>
    <col min="6929" max="6931" width="3.7109375" style="1" customWidth="1"/>
    <col min="6932" max="7168" width="11.42578125" style="1"/>
    <col min="7169" max="7169" width="5.28515625" style="1" customWidth="1"/>
    <col min="7170" max="7171" width="3.7109375" style="1" customWidth="1"/>
    <col min="7172" max="7172" width="24.7109375" style="1" customWidth="1"/>
    <col min="7173" max="7181" width="3.7109375" style="1" customWidth="1"/>
    <col min="7182" max="7184" width="4.28515625" style="1" customWidth="1"/>
    <col min="7185" max="7187" width="3.7109375" style="1" customWidth="1"/>
    <col min="7188" max="7424" width="11.42578125" style="1"/>
    <col min="7425" max="7425" width="5.28515625" style="1" customWidth="1"/>
    <col min="7426" max="7427" width="3.7109375" style="1" customWidth="1"/>
    <col min="7428" max="7428" width="24.7109375" style="1" customWidth="1"/>
    <col min="7429" max="7437" width="3.7109375" style="1" customWidth="1"/>
    <col min="7438" max="7440" width="4.28515625" style="1" customWidth="1"/>
    <col min="7441" max="7443" width="3.7109375" style="1" customWidth="1"/>
    <col min="7444" max="7680" width="11.42578125" style="1"/>
    <col min="7681" max="7681" width="5.28515625" style="1" customWidth="1"/>
    <col min="7682" max="7683" width="3.7109375" style="1" customWidth="1"/>
    <col min="7684" max="7684" width="24.7109375" style="1" customWidth="1"/>
    <col min="7685" max="7693" width="3.7109375" style="1" customWidth="1"/>
    <col min="7694" max="7696" width="4.28515625" style="1" customWidth="1"/>
    <col min="7697" max="7699" width="3.7109375" style="1" customWidth="1"/>
    <col min="7700" max="7936" width="11.42578125" style="1"/>
    <col min="7937" max="7937" width="5.28515625" style="1" customWidth="1"/>
    <col min="7938" max="7939" width="3.7109375" style="1" customWidth="1"/>
    <col min="7940" max="7940" width="24.7109375" style="1" customWidth="1"/>
    <col min="7941" max="7949" width="3.7109375" style="1" customWidth="1"/>
    <col min="7950" max="7952" width="4.28515625" style="1" customWidth="1"/>
    <col min="7953" max="7955" width="3.7109375" style="1" customWidth="1"/>
    <col min="7956" max="8192" width="11.42578125" style="1"/>
    <col min="8193" max="8193" width="5.28515625" style="1" customWidth="1"/>
    <col min="8194" max="8195" width="3.7109375" style="1" customWidth="1"/>
    <col min="8196" max="8196" width="24.7109375" style="1" customWidth="1"/>
    <col min="8197" max="8205" width="3.7109375" style="1" customWidth="1"/>
    <col min="8206" max="8208" width="4.28515625" style="1" customWidth="1"/>
    <col min="8209" max="8211" width="3.7109375" style="1" customWidth="1"/>
    <col min="8212" max="8448" width="11.42578125" style="1"/>
    <col min="8449" max="8449" width="5.28515625" style="1" customWidth="1"/>
    <col min="8450" max="8451" width="3.7109375" style="1" customWidth="1"/>
    <col min="8452" max="8452" width="24.7109375" style="1" customWidth="1"/>
    <col min="8453" max="8461" width="3.7109375" style="1" customWidth="1"/>
    <col min="8462" max="8464" width="4.28515625" style="1" customWidth="1"/>
    <col min="8465" max="8467" width="3.7109375" style="1" customWidth="1"/>
    <col min="8468" max="8704" width="11.42578125" style="1"/>
    <col min="8705" max="8705" width="5.28515625" style="1" customWidth="1"/>
    <col min="8706" max="8707" width="3.7109375" style="1" customWidth="1"/>
    <col min="8708" max="8708" width="24.7109375" style="1" customWidth="1"/>
    <col min="8709" max="8717" width="3.7109375" style="1" customWidth="1"/>
    <col min="8718" max="8720" width="4.28515625" style="1" customWidth="1"/>
    <col min="8721" max="8723" width="3.7109375" style="1" customWidth="1"/>
    <col min="8724" max="8960" width="11.42578125" style="1"/>
    <col min="8961" max="8961" width="5.28515625" style="1" customWidth="1"/>
    <col min="8962" max="8963" width="3.7109375" style="1" customWidth="1"/>
    <col min="8964" max="8964" width="24.7109375" style="1" customWidth="1"/>
    <col min="8965" max="8973" width="3.7109375" style="1" customWidth="1"/>
    <col min="8974" max="8976" width="4.28515625" style="1" customWidth="1"/>
    <col min="8977" max="8979" width="3.7109375" style="1" customWidth="1"/>
    <col min="8980" max="9216" width="11.42578125" style="1"/>
    <col min="9217" max="9217" width="5.28515625" style="1" customWidth="1"/>
    <col min="9218" max="9219" width="3.7109375" style="1" customWidth="1"/>
    <col min="9220" max="9220" width="24.7109375" style="1" customWidth="1"/>
    <col min="9221" max="9229" width="3.7109375" style="1" customWidth="1"/>
    <col min="9230" max="9232" width="4.28515625" style="1" customWidth="1"/>
    <col min="9233" max="9235" width="3.7109375" style="1" customWidth="1"/>
    <col min="9236" max="9472" width="11.42578125" style="1"/>
    <col min="9473" max="9473" width="5.28515625" style="1" customWidth="1"/>
    <col min="9474" max="9475" width="3.7109375" style="1" customWidth="1"/>
    <col min="9476" max="9476" width="24.7109375" style="1" customWidth="1"/>
    <col min="9477" max="9485" width="3.7109375" style="1" customWidth="1"/>
    <col min="9486" max="9488" width="4.28515625" style="1" customWidth="1"/>
    <col min="9489" max="9491" width="3.7109375" style="1" customWidth="1"/>
    <col min="9492" max="9728" width="11.42578125" style="1"/>
    <col min="9729" max="9729" width="5.28515625" style="1" customWidth="1"/>
    <col min="9730" max="9731" width="3.7109375" style="1" customWidth="1"/>
    <col min="9732" max="9732" width="24.7109375" style="1" customWidth="1"/>
    <col min="9733" max="9741" width="3.7109375" style="1" customWidth="1"/>
    <col min="9742" max="9744" width="4.28515625" style="1" customWidth="1"/>
    <col min="9745" max="9747" width="3.7109375" style="1" customWidth="1"/>
    <col min="9748" max="9984" width="11.42578125" style="1"/>
    <col min="9985" max="9985" width="5.28515625" style="1" customWidth="1"/>
    <col min="9986" max="9987" width="3.7109375" style="1" customWidth="1"/>
    <col min="9988" max="9988" width="24.7109375" style="1" customWidth="1"/>
    <col min="9989" max="9997" width="3.7109375" style="1" customWidth="1"/>
    <col min="9998" max="10000" width="4.28515625" style="1" customWidth="1"/>
    <col min="10001" max="10003" width="3.7109375" style="1" customWidth="1"/>
    <col min="10004" max="10240" width="11.42578125" style="1"/>
    <col min="10241" max="10241" width="5.28515625" style="1" customWidth="1"/>
    <col min="10242" max="10243" width="3.7109375" style="1" customWidth="1"/>
    <col min="10244" max="10244" width="24.7109375" style="1" customWidth="1"/>
    <col min="10245" max="10253" width="3.7109375" style="1" customWidth="1"/>
    <col min="10254" max="10256" width="4.28515625" style="1" customWidth="1"/>
    <col min="10257" max="10259" width="3.7109375" style="1" customWidth="1"/>
    <col min="10260" max="10496" width="11.42578125" style="1"/>
    <col min="10497" max="10497" width="5.28515625" style="1" customWidth="1"/>
    <col min="10498" max="10499" width="3.7109375" style="1" customWidth="1"/>
    <col min="10500" max="10500" width="24.7109375" style="1" customWidth="1"/>
    <col min="10501" max="10509" width="3.7109375" style="1" customWidth="1"/>
    <col min="10510" max="10512" width="4.28515625" style="1" customWidth="1"/>
    <col min="10513" max="10515" width="3.7109375" style="1" customWidth="1"/>
    <col min="10516" max="10752" width="11.42578125" style="1"/>
    <col min="10753" max="10753" width="5.28515625" style="1" customWidth="1"/>
    <col min="10754" max="10755" width="3.7109375" style="1" customWidth="1"/>
    <col min="10756" max="10756" width="24.7109375" style="1" customWidth="1"/>
    <col min="10757" max="10765" width="3.7109375" style="1" customWidth="1"/>
    <col min="10766" max="10768" width="4.28515625" style="1" customWidth="1"/>
    <col min="10769" max="10771" width="3.7109375" style="1" customWidth="1"/>
    <col min="10772" max="11008" width="11.42578125" style="1"/>
    <col min="11009" max="11009" width="5.28515625" style="1" customWidth="1"/>
    <col min="11010" max="11011" width="3.7109375" style="1" customWidth="1"/>
    <col min="11012" max="11012" width="24.7109375" style="1" customWidth="1"/>
    <col min="11013" max="11021" width="3.7109375" style="1" customWidth="1"/>
    <col min="11022" max="11024" width="4.28515625" style="1" customWidth="1"/>
    <col min="11025" max="11027" width="3.7109375" style="1" customWidth="1"/>
    <col min="11028" max="11264" width="11.42578125" style="1"/>
    <col min="11265" max="11265" width="5.28515625" style="1" customWidth="1"/>
    <col min="11266" max="11267" width="3.7109375" style="1" customWidth="1"/>
    <col min="11268" max="11268" width="24.7109375" style="1" customWidth="1"/>
    <col min="11269" max="11277" width="3.7109375" style="1" customWidth="1"/>
    <col min="11278" max="11280" width="4.28515625" style="1" customWidth="1"/>
    <col min="11281" max="11283" width="3.7109375" style="1" customWidth="1"/>
    <col min="11284" max="11520" width="11.42578125" style="1"/>
    <col min="11521" max="11521" width="5.28515625" style="1" customWidth="1"/>
    <col min="11522" max="11523" width="3.7109375" style="1" customWidth="1"/>
    <col min="11524" max="11524" width="24.7109375" style="1" customWidth="1"/>
    <col min="11525" max="11533" width="3.7109375" style="1" customWidth="1"/>
    <col min="11534" max="11536" width="4.28515625" style="1" customWidth="1"/>
    <col min="11537" max="11539" width="3.7109375" style="1" customWidth="1"/>
    <col min="11540" max="11776" width="11.42578125" style="1"/>
    <col min="11777" max="11777" width="5.28515625" style="1" customWidth="1"/>
    <col min="11778" max="11779" width="3.7109375" style="1" customWidth="1"/>
    <col min="11780" max="11780" width="24.7109375" style="1" customWidth="1"/>
    <col min="11781" max="11789" width="3.7109375" style="1" customWidth="1"/>
    <col min="11790" max="11792" width="4.28515625" style="1" customWidth="1"/>
    <col min="11793" max="11795" width="3.7109375" style="1" customWidth="1"/>
    <col min="11796" max="12032" width="11.42578125" style="1"/>
    <col min="12033" max="12033" width="5.28515625" style="1" customWidth="1"/>
    <col min="12034" max="12035" width="3.7109375" style="1" customWidth="1"/>
    <col min="12036" max="12036" width="24.7109375" style="1" customWidth="1"/>
    <col min="12037" max="12045" width="3.7109375" style="1" customWidth="1"/>
    <col min="12046" max="12048" width="4.28515625" style="1" customWidth="1"/>
    <col min="12049" max="12051" width="3.7109375" style="1" customWidth="1"/>
    <col min="12052" max="12288" width="11.42578125" style="1"/>
    <col min="12289" max="12289" width="5.28515625" style="1" customWidth="1"/>
    <col min="12290" max="12291" width="3.7109375" style="1" customWidth="1"/>
    <col min="12292" max="12292" width="24.7109375" style="1" customWidth="1"/>
    <col min="12293" max="12301" width="3.7109375" style="1" customWidth="1"/>
    <col min="12302" max="12304" width="4.28515625" style="1" customWidth="1"/>
    <col min="12305" max="12307" width="3.7109375" style="1" customWidth="1"/>
    <col min="12308" max="12544" width="11.42578125" style="1"/>
    <col min="12545" max="12545" width="5.28515625" style="1" customWidth="1"/>
    <col min="12546" max="12547" width="3.7109375" style="1" customWidth="1"/>
    <col min="12548" max="12548" width="24.7109375" style="1" customWidth="1"/>
    <col min="12549" max="12557" width="3.7109375" style="1" customWidth="1"/>
    <col min="12558" max="12560" width="4.28515625" style="1" customWidth="1"/>
    <col min="12561" max="12563" width="3.7109375" style="1" customWidth="1"/>
    <col min="12564" max="12800" width="11.42578125" style="1"/>
    <col min="12801" max="12801" width="5.28515625" style="1" customWidth="1"/>
    <col min="12802" max="12803" width="3.7109375" style="1" customWidth="1"/>
    <col min="12804" max="12804" width="24.7109375" style="1" customWidth="1"/>
    <col min="12805" max="12813" width="3.7109375" style="1" customWidth="1"/>
    <col min="12814" max="12816" width="4.28515625" style="1" customWidth="1"/>
    <col min="12817" max="12819" width="3.7109375" style="1" customWidth="1"/>
    <col min="12820" max="13056" width="11.42578125" style="1"/>
    <col min="13057" max="13057" width="5.28515625" style="1" customWidth="1"/>
    <col min="13058" max="13059" width="3.7109375" style="1" customWidth="1"/>
    <col min="13060" max="13060" width="24.7109375" style="1" customWidth="1"/>
    <col min="13061" max="13069" width="3.7109375" style="1" customWidth="1"/>
    <col min="13070" max="13072" width="4.28515625" style="1" customWidth="1"/>
    <col min="13073" max="13075" width="3.7109375" style="1" customWidth="1"/>
    <col min="13076" max="13312" width="11.42578125" style="1"/>
    <col min="13313" max="13313" width="5.28515625" style="1" customWidth="1"/>
    <col min="13314" max="13315" width="3.7109375" style="1" customWidth="1"/>
    <col min="13316" max="13316" width="24.7109375" style="1" customWidth="1"/>
    <col min="13317" max="13325" width="3.7109375" style="1" customWidth="1"/>
    <col min="13326" max="13328" width="4.28515625" style="1" customWidth="1"/>
    <col min="13329" max="13331" width="3.7109375" style="1" customWidth="1"/>
    <col min="13332" max="13568" width="11.42578125" style="1"/>
    <col min="13569" max="13569" width="5.28515625" style="1" customWidth="1"/>
    <col min="13570" max="13571" width="3.7109375" style="1" customWidth="1"/>
    <col min="13572" max="13572" width="24.7109375" style="1" customWidth="1"/>
    <col min="13573" max="13581" width="3.7109375" style="1" customWidth="1"/>
    <col min="13582" max="13584" width="4.28515625" style="1" customWidth="1"/>
    <col min="13585" max="13587" width="3.7109375" style="1" customWidth="1"/>
    <col min="13588" max="13824" width="11.42578125" style="1"/>
    <col min="13825" max="13825" width="5.28515625" style="1" customWidth="1"/>
    <col min="13826" max="13827" width="3.7109375" style="1" customWidth="1"/>
    <col min="13828" max="13828" width="24.7109375" style="1" customWidth="1"/>
    <col min="13829" max="13837" width="3.7109375" style="1" customWidth="1"/>
    <col min="13838" max="13840" width="4.28515625" style="1" customWidth="1"/>
    <col min="13841" max="13843" width="3.7109375" style="1" customWidth="1"/>
    <col min="13844" max="14080" width="11.42578125" style="1"/>
    <col min="14081" max="14081" width="5.28515625" style="1" customWidth="1"/>
    <col min="14082" max="14083" width="3.7109375" style="1" customWidth="1"/>
    <col min="14084" max="14084" width="24.7109375" style="1" customWidth="1"/>
    <col min="14085" max="14093" width="3.7109375" style="1" customWidth="1"/>
    <col min="14094" max="14096" width="4.28515625" style="1" customWidth="1"/>
    <col min="14097" max="14099" width="3.7109375" style="1" customWidth="1"/>
    <col min="14100" max="14336" width="11.42578125" style="1"/>
    <col min="14337" max="14337" width="5.28515625" style="1" customWidth="1"/>
    <col min="14338" max="14339" width="3.7109375" style="1" customWidth="1"/>
    <col min="14340" max="14340" width="24.7109375" style="1" customWidth="1"/>
    <col min="14341" max="14349" width="3.7109375" style="1" customWidth="1"/>
    <col min="14350" max="14352" width="4.28515625" style="1" customWidth="1"/>
    <col min="14353" max="14355" width="3.7109375" style="1" customWidth="1"/>
    <col min="14356" max="14592" width="11.42578125" style="1"/>
    <col min="14593" max="14593" width="5.28515625" style="1" customWidth="1"/>
    <col min="14594" max="14595" width="3.7109375" style="1" customWidth="1"/>
    <col min="14596" max="14596" width="24.7109375" style="1" customWidth="1"/>
    <col min="14597" max="14605" width="3.7109375" style="1" customWidth="1"/>
    <col min="14606" max="14608" width="4.28515625" style="1" customWidth="1"/>
    <col min="14609" max="14611" width="3.7109375" style="1" customWidth="1"/>
    <col min="14612" max="14848" width="11.42578125" style="1"/>
    <col min="14849" max="14849" width="5.28515625" style="1" customWidth="1"/>
    <col min="14850" max="14851" width="3.7109375" style="1" customWidth="1"/>
    <col min="14852" max="14852" width="24.7109375" style="1" customWidth="1"/>
    <col min="14853" max="14861" width="3.7109375" style="1" customWidth="1"/>
    <col min="14862" max="14864" width="4.28515625" style="1" customWidth="1"/>
    <col min="14865" max="14867" width="3.7109375" style="1" customWidth="1"/>
    <col min="14868" max="15104" width="11.42578125" style="1"/>
    <col min="15105" max="15105" width="5.28515625" style="1" customWidth="1"/>
    <col min="15106" max="15107" width="3.7109375" style="1" customWidth="1"/>
    <col min="15108" max="15108" width="24.7109375" style="1" customWidth="1"/>
    <col min="15109" max="15117" width="3.7109375" style="1" customWidth="1"/>
    <col min="15118" max="15120" width="4.28515625" style="1" customWidth="1"/>
    <col min="15121" max="15123" width="3.7109375" style="1" customWidth="1"/>
    <col min="15124" max="15360" width="11.42578125" style="1"/>
    <col min="15361" max="15361" width="5.28515625" style="1" customWidth="1"/>
    <col min="15362" max="15363" width="3.7109375" style="1" customWidth="1"/>
    <col min="15364" max="15364" width="24.7109375" style="1" customWidth="1"/>
    <col min="15365" max="15373" width="3.7109375" style="1" customWidth="1"/>
    <col min="15374" max="15376" width="4.28515625" style="1" customWidth="1"/>
    <col min="15377" max="15379" width="3.7109375" style="1" customWidth="1"/>
    <col min="15380" max="15616" width="11.42578125" style="1"/>
    <col min="15617" max="15617" width="5.28515625" style="1" customWidth="1"/>
    <col min="15618" max="15619" width="3.7109375" style="1" customWidth="1"/>
    <col min="15620" max="15620" width="24.7109375" style="1" customWidth="1"/>
    <col min="15621" max="15629" width="3.7109375" style="1" customWidth="1"/>
    <col min="15630" max="15632" width="4.28515625" style="1" customWidth="1"/>
    <col min="15633" max="15635" width="3.7109375" style="1" customWidth="1"/>
    <col min="15636" max="15872" width="11.42578125" style="1"/>
    <col min="15873" max="15873" width="5.28515625" style="1" customWidth="1"/>
    <col min="15874" max="15875" width="3.7109375" style="1" customWidth="1"/>
    <col min="15876" max="15876" width="24.7109375" style="1" customWidth="1"/>
    <col min="15877" max="15885" width="3.7109375" style="1" customWidth="1"/>
    <col min="15886" max="15888" width="4.28515625" style="1" customWidth="1"/>
    <col min="15889" max="15891" width="3.7109375" style="1" customWidth="1"/>
    <col min="15892" max="16128" width="11.42578125" style="1"/>
    <col min="16129" max="16129" width="5.28515625" style="1" customWidth="1"/>
    <col min="16130" max="16131" width="3.7109375" style="1" customWidth="1"/>
    <col min="16132" max="16132" width="24.7109375" style="1" customWidth="1"/>
    <col min="16133" max="16141" width="3.7109375" style="1" customWidth="1"/>
    <col min="16142" max="16144" width="4.28515625" style="1" customWidth="1"/>
    <col min="16145" max="16147" width="3.7109375" style="1" customWidth="1"/>
    <col min="16148" max="16384" width="11.42578125" style="1"/>
  </cols>
  <sheetData>
    <row r="2" spans="1:19" ht="15" x14ac:dyDescent="0.25">
      <c r="M2" s="74" t="s">
        <v>13</v>
      </c>
    </row>
    <row r="3" spans="1:19" x14ac:dyDescent="0.2">
      <c r="A3" s="75"/>
      <c r="B3" s="75"/>
      <c r="D3" s="75"/>
      <c r="E3" s="75"/>
      <c r="F3" s="75"/>
      <c r="G3" s="75"/>
      <c r="H3" s="75"/>
      <c r="J3" s="75"/>
      <c r="M3" s="76" t="s">
        <v>14</v>
      </c>
      <c r="O3" s="75"/>
      <c r="P3" s="75"/>
      <c r="Q3" s="75"/>
      <c r="R3" s="75"/>
      <c r="S3" s="75"/>
    </row>
    <row r="4" spans="1:19" ht="11.1" customHeight="1" x14ac:dyDescent="0.2">
      <c r="A4" s="77" t="s">
        <v>15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9"/>
    </row>
    <row r="5" spans="1:19" ht="11.1" customHeight="1" x14ac:dyDescent="0.2">
      <c r="A5" s="423"/>
      <c r="B5" s="425"/>
      <c r="C5" s="417" t="s">
        <v>97</v>
      </c>
      <c r="D5" s="418"/>
      <c r="E5" s="423"/>
      <c r="F5" s="424"/>
      <c r="G5" s="425"/>
      <c r="H5" s="412" t="s">
        <v>92</v>
      </c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13"/>
    </row>
    <row r="6" spans="1:19" ht="11.1" customHeight="1" x14ac:dyDescent="0.2">
      <c r="A6" s="427"/>
      <c r="B6" s="390"/>
      <c r="C6" s="419"/>
      <c r="D6" s="420"/>
      <c r="E6" s="426"/>
      <c r="F6" s="387"/>
      <c r="G6" s="388"/>
      <c r="H6" s="412" t="s">
        <v>18</v>
      </c>
      <c r="I6" s="409"/>
      <c r="J6" s="409"/>
      <c r="K6" s="409"/>
      <c r="L6" s="409"/>
      <c r="M6" s="413"/>
      <c r="N6" s="412" t="s">
        <v>19</v>
      </c>
      <c r="O6" s="409"/>
      <c r="P6" s="409"/>
      <c r="Q6" s="409"/>
      <c r="R6" s="409"/>
      <c r="S6" s="413"/>
    </row>
    <row r="7" spans="1:19" ht="11.1" customHeight="1" x14ac:dyDescent="0.2">
      <c r="A7" s="90" t="s">
        <v>20</v>
      </c>
      <c r="B7" s="127" t="s">
        <v>21</v>
      </c>
      <c r="C7" s="421"/>
      <c r="D7" s="422"/>
      <c r="E7" s="427"/>
      <c r="F7" s="389"/>
      <c r="G7" s="390"/>
      <c r="H7" s="412" t="s">
        <v>22</v>
      </c>
      <c r="I7" s="409"/>
      <c r="J7" s="413"/>
      <c r="K7" s="412" t="s">
        <v>23</v>
      </c>
      <c r="L7" s="409"/>
      <c r="M7" s="413"/>
      <c r="N7" s="412" t="s">
        <v>24</v>
      </c>
      <c r="O7" s="409"/>
      <c r="P7" s="413"/>
      <c r="Q7" s="412" t="s">
        <v>25</v>
      </c>
      <c r="R7" s="409"/>
      <c r="S7" s="413"/>
    </row>
    <row r="8" spans="1:19" ht="11.1" customHeight="1" x14ac:dyDescent="0.2">
      <c r="A8" s="94"/>
      <c r="B8" s="126">
        <v>1101</v>
      </c>
      <c r="C8" s="3"/>
      <c r="D8" s="94" t="s">
        <v>26</v>
      </c>
      <c r="E8" s="362">
        <f>Entradas!M22</f>
        <v>0</v>
      </c>
      <c r="F8" s="363"/>
      <c r="G8" s="364"/>
      <c r="H8" s="362">
        <f>Entradas!AI22</f>
        <v>0</v>
      </c>
      <c r="I8" s="363"/>
      <c r="J8" s="364"/>
      <c r="K8" s="362">
        <f>Entradas!AM22</f>
        <v>0</v>
      </c>
      <c r="L8" s="363"/>
      <c r="M8" s="364"/>
      <c r="N8" s="362">
        <f>Entradas!AQ22</f>
        <v>0</v>
      </c>
      <c r="O8" s="363"/>
      <c r="P8" s="364"/>
      <c r="Q8" s="362">
        <f>Entradas!AU22</f>
        <v>0</v>
      </c>
      <c r="R8" s="363"/>
      <c r="S8" s="364"/>
    </row>
    <row r="9" spans="1:19" ht="11.1" customHeight="1" x14ac:dyDescent="0.2">
      <c r="A9" s="94"/>
      <c r="B9" s="126">
        <v>1102</v>
      </c>
      <c r="C9" s="95"/>
      <c r="D9" s="94" t="s">
        <v>27</v>
      </c>
      <c r="E9" s="365"/>
      <c r="F9" s="366"/>
      <c r="G9" s="367"/>
      <c r="H9" s="365"/>
      <c r="I9" s="366"/>
      <c r="J9" s="367"/>
      <c r="K9" s="365"/>
      <c r="L9" s="366"/>
      <c r="M9" s="367"/>
      <c r="N9" s="365"/>
      <c r="O9" s="366"/>
      <c r="P9" s="367"/>
      <c r="Q9" s="365"/>
      <c r="R9" s="366"/>
      <c r="S9" s="367"/>
    </row>
    <row r="10" spans="1:19" ht="11.1" customHeight="1" x14ac:dyDescent="0.2">
      <c r="A10" s="94"/>
      <c r="B10" s="126">
        <v>1125</v>
      </c>
      <c r="C10" s="95"/>
      <c r="D10" s="94" t="s">
        <v>28</v>
      </c>
      <c r="E10" s="365"/>
      <c r="F10" s="366"/>
      <c r="G10" s="367"/>
      <c r="H10" s="365"/>
      <c r="I10" s="366"/>
      <c r="J10" s="367"/>
      <c r="K10" s="365"/>
      <c r="L10" s="366"/>
      <c r="M10" s="367"/>
      <c r="N10" s="365"/>
      <c r="O10" s="366"/>
      <c r="P10" s="367"/>
      <c r="Q10" s="365"/>
      <c r="R10" s="366"/>
      <c r="S10" s="367"/>
    </row>
    <row r="11" spans="1:19" ht="11.1" customHeight="1" x14ac:dyDescent="0.2">
      <c r="A11" s="94"/>
      <c r="B11" s="126">
        <v>1401</v>
      </c>
      <c r="C11" s="96"/>
      <c r="D11" s="94" t="s">
        <v>112</v>
      </c>
      <c r="E11" s="365"/>
      <c r="F11" s="366"/>
      <c r="G11" s="367"/>
      <c r="H11" s="365"/>
      <c r="I11" s="366"/>
      <c r="J11" s="367"/>
      <c r="K11" s="365"/>
      <c r="L11" s="366"/>
      <c r="M11" s="367"/>
      <c r="N11" s="365"/>
      <c r="O11" s="366"/>
      <c r="P11" s="367"/>
      <c r="Q11" s="365"/>
      <c r="R11" s="366"/>
      <c r="S11" s="367"/>
    </row>
    <row r="12" spans="1:19" ht="11.1" customHeight="1" x14ac:dyDescent="0.2">
      <c r="A12" s="94"/>
      <c r="B12" s="126">
        <v>1152</v>
      </c>
      <c r="C12" s="97"/>
      <c r="D12" s="94" t="s">
        <v>30</v>
      </c>
      <c r="E12" s="365"/>
      <c r="F12" s="366"/>
      <c r="G12" s="367"/>
      <c r="H12" s="365"/>
      <c r="I12" s="366"/>
      <c r="J12" s="367"/>
      <c r="K12" s="365"/>
      <c r="L12" s="366"/>
      <c r="M12" s="367"/>
      <c r="N12" s="365"/>
      <c r="O12" s="366"/>
      <c r="P12" s="367"/>
      <c r="Q12" s="365"/>
      <c r="R12" s="366"/>
      <c r="S12" s="367"/>
    </row>
    <row r="13" spans="1:19" ht="11.1" customHeight="1" x14ac:dyDescent="0.2">
      <c r="A13" s="94"/>
      <c r="B13" s="126">
        <v>1201</v>
      </c>
      <c r="C13" s="97"/>
      <c r="D13" s="94" t="s">
        <v>31</v>
      </c>
      <c r="E13" s="365"/>
      <c r="F13" s="366"/>
      <c r="G13" s="367"/>
      <c r="H13" s="365"/>
      <c r="I13" s="366"/>
      <c r="J13" s="367"/>
      <c r="K13" s="365"/>
      <c r="L13" s="366"/>
      <c r="M13" s="367"/>
      <c r="N13" s="365"/>
      <c r="O13" s="366"/>
      <c r="P13" s="367"/>
      <c r="Q13" s="365"/>
      <c r="R13" s="366"/>
      <c r="S13" s="367"/>
    </row>
    <row r="14" spans="1:19" ht="11.1" customHeight="1" x14ac:dyDescent="0.2">
      <c r="A14" s="94"/>
      <c r="B14" s="126">
        <v>1202</v>
      </c>
      <c r="C14" s="97"/>
      <c r="D14" s="94" t="s">
        <v>32</v>
      </c>
      <c r="E14" s="365"/>
      <c r="F14" s="366"/>
      <c r="G14" s="367"/>
      <c r="H14" s="365"/>
      <c r="I14" s="366"/>
      <c r="J14" s="367"/>
      <c r="K14" s="365"/>
      <c r="L14" s="366"/>
      <c r="M14" s="367"/>
      <c r="N14" s="365"/>
      <c r="O14" s="366"/>
      <c r="P14" s="367"/>
      <c r="Q14" s="365"/>
      <c r="R14" s="366"/>
      <c r="S14" s="367"/>
    </row>
    <row r="15" spans="1:19" ht="11.1" customHeight="1" x14ac:dyDescent="0.2">
      <c r="A15" s="94"/>
      <c r="B15" s="126">
        <v>1551</v>
      </c>
      <c r="C15" s="97"/>
      <c r="D15" s="94" t="s">
        <v>33</v>
      </c>
      <c r="E15" s="365">
        <f>Entradas!M23</f>
        <v>0</v>
      </c>
      <c r="F15" s="366"/>
      <c r="G15" s="367"/>
      <c r="H15" s="365">
        <f>Entradas!AI23</f>
        <v>0</v>
      </c>
      <c r="I15" s="366"/>
      <c r="J15" s="367"/>
      <c r="K15" s="365">
        <f>Entradas!AM23</f>
        <v>0</v>
      </c>
      <c r="L15" s="366"/>
      <c r="M15" s="367"/>
      <c r="N15" s="365">
        <f>Entradas!AQ23</f>
        <v>0</v>
      </c>
      <c r="O15" s="366"/>
      <c r="P15" s="367"/>
      <c r="Q15" s="365">
        <f>Entradas!AU23</f>
        <v>0</v>
      </c>
      <c r="R15" s="366"/>
      <c r="S15" s="367"/>
    </row>
    <row r="16" spans="1:19" ht="11.1" customHeight="1" x14ac:dyDescent="0.2">
      <c r="A16" s="94"/>
      <c r="B16" s="126">
        <v>1552</v>
      </c>
      <c r="C16" s="97"/>
      <c r="D16" s="94" t="s">
        <v>34</v>
      </c>
      <c r="E16" s="365"/>
      <c r="F16" s="366"/>
      <c r="G16" s="367"/>
      <c r="H16" s="365"/>
      <c r="I16" s="366"/>
      <c r="J16" s="367"/>
      <c r="K16" s="365"/>
      <c r="L16" s="366"/>
      <c r="M16" s="367"/>
      <c r="N16" s="365"/>
      <c r="O16" s="366"/>
      <c r="P16" s="367"/>
      <c r="Q16" s="365"/>
      <c r="R16" s="366"/>
      <c r="S16" s="367"/>
    </row>
    <row r="17" spans="1:19" ht="11.1" customHeight="1" x14ac:dyDescent="0.2">
      <c r="A17" s="94"/>
      <c r="B17" s="126">
        <v>1901</v>
      </c>
      <c r="C17" s="98"/>
      <c r="D17" s="94" t="s">
        <v>91</v>
      </c>
      <c r="E17" s="365"/>
      <c r="F17" s="366"/>
      <c r="G17" s="367"/>
      <c r="H17" s="365"/>
      <c r="I17" s="366"/>
      <c r="J17" s="367"/>
      <c r="K17" s="365"/>
      <c r="L17" s="366"/>
      <c r="M17" s="367"/>
      <c r="N17" s="365"/>
      <c r="O17" s="366"/>
      <c r="P17" s="367"/>
      <c r="Q17" s="365"/>
      <c r="R17" s="366"/>
      <c r="S17" s="367"/>
    </row>
    <row r="18" spans="1:19" ht="11.1" customHeight="1" x14ac:dyDescent="0.2">
      <c r="A18" s="94"/>
      <c r="B18" s="126">
        <v>1949</v>
      </c>
      <c r="C18" s="99"/>
      <c r="D18" s="94" t="s">
        <v>35</v>
      </c>
      <c r="E18" s="365"/>
      <c r="F18" s="366"/>
      <c r="G18" s="367"/>
      <c r="H18" s="365"/>
      <c r="I18" s="366"/>
      <c r="J18" s="367"/>
      <c r="K18" s="365"/>
      <c r="L18" s="366"/>
      <c r="M18" s="367"/>
      <c r="N18" s="365"/>
      <c r="O18" s="366"/>
      <c r="P18" s="367"/>
      <c r="Q18" s="365"/>
      <c r="R18" s="366"/>
      <c r="S18" s="367"/>
    </row>
    <row r="19" spans="1:19" ht="11.1" customHeight="1" x14ac:dyDescent="0.2">
      <c r="A19" s="100"/>
      <c r="B19" s="101"/>
      <c r="C19" s="44"/>
      <c r="D19" s="100" t="s">
        <v>36</v>
      </c>
      <c r="E19" s="368">
        <f>SUM(E8:G18)</f>
        <v>0</v>
      </c>
      <c r="F19" s="369"/>
      <c r="G19" s="370"/>
      <c r="H19" s="368">
        <f>SUM(H8:J18)</f>
        <v>0</v>
      </c>
      <c r="I19" s="369"/>
      <c r="J19" s="370"/>
      <c r="K19" s="368">
        <f>SUM(K8:M18)</f>
        <v>0</v>
      </c>
      <c r="L19" s="369"/>
      <c r="M19" s="370"/>
      <c r="N19" s="368">
        <f>SUM(N8:P18)</f>
        <v>0</v>
      </c>
      <c r="O19" s="369"/>
      <c r="P19" s="370"/>
      <c r="Q19" s="368">
        <f>SUM(Q8:S18)</f>
        <v>0</v>
      </c>
      <c r="R19" s="369"/>
      <c r="S19" s="370"/>
    </row>
    <row r="20" spans="1:19" ht="11.1" customHeight="1" x14ac:dyDescent="0.2">
      <c r="A20" s="94"/>
      <c r="B20" s="126">
        <v>2101</v>
      </c>
      <c r="C20" s="102"/>
      <c r="D20" s="94" t="s">
        <v>37</v>
      </c>
      <c r="E20" s="362"/>
      <c r="F20" s="363"/>
      <c r="G20" s="364"/>
      <c r="H20" s="362"/>
      <c r="I20" s="363"/>
      <c r="J20" s="364"/>
      <c r="K20" s="362"/>
      <c r="L20" s="363"/>
      <c r="M20" s="364"/>
      <c r="N20" s="362"/>
      <c r="O20" s="363"/>
      <c r="P20" s="364"/>
      <c r="Q20" s="362"/>
      <c r="R20" s="363"/>
      <c r="S20" s="364"/>
    </row>
    <row r="21" spans="1:19" ht="11.1" customHeight="1" x14ac:dyDescent="0.2">
      <c r="A21" s="94"/>
      <c r="B21" s="126">
        <v>2102</v>
      </c>
      <c r="C21" s="102"/>
      <c r="D21" s="94" t="s">
        <v>27</v>
      </c>
      <c r="E21" s="365"/>
      <c r="F21" s="366"/>
      <c r="G21" s="367"/>
      <c r="H21" s="365"/>
      <c r="I21" s="366"/>
      <c r="J21" s="367"/>
      <c r="K21" s="365"/>
      <c r="L21" s="366"/>
      <c r="M21" s="367"/>
      <c r="N21" s="365"/>
      <c r="O21" s="366"/>
      <c r="P21" s="367"/>
      <c r="Q21" s="365"/>
      <c r="R21" s="366"/>
      <c r="S21" s="367"/>
    </row>
    <row r="22" spans="1:19" ht="11.1" customHeight="1" x14ac:dyDescent="0.2">
      <c r="A22" s="94"/>
      <c r="B22" s="126">
        <v>2124</v>
      </c>
      <c r="C22" s="102"/>
      <c r="D22" s="94" t="s">
        <v>28</v>
      </c>
      <c r="E22" s="365"/>
      <c r="F22" s="366"/>
      <c r="G22" s="367"/>
      <c r="H22" s="365"/>
      <c r="I22" s="366"/>
      <c r="J22" s="367"/>
      <c r="K22" s="365"/>
      <c r="L22" s="366"/>
      <c r="M22" s="367"/>
      <c r="N22" s="365"/>
      <c r="O22" s="366"/>
      <c r="P22" s="367"/>
      <c r="Q22" s="365"/>
      <c r="R22" s="366"/>
      <c r="S22" s="367"/>
    </row>
    <row r="23" spans="1:19" ht="11.1" customHeight="1" x14ac:dyDescent="0.2">
      <c r="A23" s="94"/>
      <c r="B23" s="126">
        <v>2151</v>
      </c>
      <c r="C23" s="102"/>
      <c r="D23" s="94" t="s">
        <v>29</v>
      </c>
      <c r="E23" s="365"/>
      <c r="F23" s="366"/>
      <c r="G23" s="367"/>
      <c r="H23" s="365"/>
      <c r="I23" s="366"/>
      <c r="J23" s="367"/>
      <c r="K23" s="365"/>
      <c r="L23" s="366"/>
      <c r="M23" s="367"/>
      <c r="N23" s="365"/>
      <c r="O23" s="366"/>
      <c r="P23" s="367"/>
      <c r="Q23" s="365"/>
      <c r="R23" s="366"/>
      <c r="S23" s="367"/>
    </row>
    <row r="24" spans="1:19" ht="11.1" customHeight="1" x14ac:dyDescent="0.2">
      <c r="A24" s="94"/>
      <c r="B24" s="126">
        <v>2152</v>
      </c>
      <c r="C24" s="102"/>
      <c r="D24" s="94" t="s">
        <v>38</v>
      </c>
      <c r="E24" s="365"/>
      <c r="F24" s="366"/>
      <c r="G24" s="367"/>
      <c r="H24" s="365"/>
      <c r="I24" s="366"/>
      <c r="J24" s="367"/>
      <c r="K24" s="365"/>
      <c r="L24" s="366"/>
      <c r="M24" s="367"/>
      <c r="N24" s="365"/>
      <c r="O24" s="366"/>
      <c r="P24" s="367"/>
      <c r="Q24" s="365"/>
      <c r="R24" s="366"/>
      <c r="S24" s="367"/>
    </row>
    <row r="25" spans="1:19" ht="11.1" customHeight="1" x14ac:dyDescent="0.2">
      <c r="A25" s="94"/>
      <c r="B25" s="126">
        <v>2201</v>
      </c>
      <c r="C25" s="102"/>
      <c r="D25" s="94" t="s">
        <v>39</v>
      </c>
      <c r="E25" s="365"/>
      <c r="F25" s="366"/>
      <c r="G25" s="367"/>
      <c r="H25" s="365"/>
      <c r="I25" s="366"/>
      <c r="J25" s="367"/>
      <c r="K25" s="365"/>
      <c r="L25" s="366"/>
      <c r="M25" s="367"/>
      <c r="N25" s="365"/>
      <c r="O25" s="366"/>
      <c r="P25" s="367"/>
      <c r="Q25" s="365"/>
      <c r="R25" s="366"/>
      <c r="S25" s="367"/>
    </row>
    <row r="26" spans="1:19" ht="11.1" customHeight="1" x14ac:dyDescent="0.2">
      <c r="A26" s="94"/>
      <c r="B26" s="126">
        <v>2202</v>
      </c>
      <c r="C26" s="102"/>
      <c r="D26" s="94" t="s">
        <v>40</v>
      </c>
      <c r="E26" s="365"/>
      <c r="F26" s="366"/>
      <c r="G26" s="367"/>
      <c r="H26" s="365"/>
      <c r="I26" s="366"/>
      <c r="J26" s="367"/>
      <c r="K26" s="365"/>
      <c r="L26" s="366"/>
      <c r="M26" s="367"/>
      <c r="N26" s="365"/>
      <c r="O26" s="366"/>
      <c r="P26" s="367"/>
      <c r="Q26" s="365"/>
      <c r="R26" s="366"/>
      <c r="S26" s="367"/>
    </row>
    <row r="27" spans="1:19" ht="11.1" customHeight="1" x14ac:dyDescent="0.2">
      <c r="A27" s="94"/>
      <c r="B27" s="126">
        <v>2551</v>
      </c>
      <c r="C27" s="102"/>
      <c r="D27" s="94" t="s">
        <v>41</v>
      </c>
      <c r="E27" s="365"/>
      <c r="F27" s="366"/>
      <c r="G27" s="367"/>
      <c r="H27" s="365"/>
      <c r="I27" s="366"/>
      <c r="J27" s="367"/>
      <c r="K27" s="365"/>
      <c r="L27" s="366"/>
      <c r="M27" s="367"/>
      <c r="N27" s="365"/>
      <c r="O27" s="366"/>
      <c r="P27" s="367"/>
      <c r="Q27" s="365"/>
      <c r="R27" s="366"/>
      <c r="S27" s="367"/>
    </row>
    <row r="28" spans="1:19" ht="11.1" customHeight="1" x14ac:dyDescent="0.2">
      <c r="A28" s="94"/>
      <c r="B28" s="126">
        <v>2552</v>
      </c>
      <c r="C28" s="102"/>
      <c r="D28" s="94" t="s">
        <v>34</v>
      </c>
      <c r="E28" s="365"/>
      <c r="F28" s="366"/>
      <c r="G28" s="367"/>
      <c r="H28" s="365"/>
      <c r="I28" s="366"/>
      <c r="J28" s="367"/>
      <c r="K28" s="365"/>
      <c r="L28" s="366"/>
      <c r="M28" s="367"/>
      <c r="N28" s="365"/>
      <c r="O28" s="366"/>
      <c r="P28" s="367"/>
      <c r="Q28" s="365"/>
      <c r="R28" s="366"/>
      <c r="S28" s="367"/>
    </row>
    <row r="29" spans="1:19" ht="11.1" customHeight="1" x14ac:dyDescent="0.2">
      <c r="A29" s="94"/>
      <c r="B29" s="126">
        <v>2901</v>
      </c>
      <c r="C29" s="102"/>
      <c r="D29" s="94" t="s">
        <v>42</v>
      </c>
      <c r="E29" s="365"/>
      <c r="F29" s="366"/>
      <c r="G29" s="367"/>
      <c r="H29" s="365"/>
      <c r="I29" s="366"/>
      <c r="J29" s="367"/>
      <c r="K29" s="365"/>
      <c r="L29" s="366"/>
      <c r="M29" s="367"/>
      <c r="N29" s="365"/>
      <c r="O29" s="366"/>
      <c r="P29" s="367"/>
      <c r="Q29" s="365"/>
      <c r="R29" s="366"/>
      <c r="S29" s="367"/>
    </row>
    <row r="30" spans="1:19" ht="11.1" customHeight="1" x14ac:dyDescent="0.2">
      <c r="A30" s="94"/>
      <c r="B30" s="126">
        <v>2949</v>
      </c>
      <c r="C30" s="102"/>
      <c r="D30" s="94" t="s">
        <v>35</v>
      </c>
      <c r="E30" s="365"/>
      <c r="F30" s="366"/>
      <c r="G30" s="367"/>
      <c r="H30" s="365"/>
      <c r="I30" s="366"/>
      <c r="J30" s="367"/>
      <c r="K30" s="365"/>
      <c r="L30" s="366"/>
      <c r="M30" s="367"/>
      <c r="N30" s="365"/>
      <c r="O30" s="366"/>
      <c r="P30" s="367"/>
      <c r="Q30" s="365"/>
      <c r="R30" s="366"/>
      <c r="S30" s="367"/>
    </row>
    <row r="31" spans="1:19" ht="11.1" customHeight="1" x14ac:dyDescent="0.2">
      <c r="A31" s="100"/>
      <c r="B31" s="101"/>
      <c r="C31" s="100"/>
      <c r="D31" s="100" t="s">
        <v>36</v>
      </c>
      <c r="E31" s="368">
        <f>SUM(E20:G30)</f>
        <v>0</v>
      </c>
      <c r="F31" s="369"/>
      <c r="G31" s="370"/>
      <c r="H31" s="368">
        <f>SUM(H20:J30)</f>
        <v>0</v>
      </c>
      <c r="I31" s="369"/>
      <c r="J31" s="370"/>
      <c r="K31" s="368">
        <f>SUM(K20:M30)</f>
        <v>0</v>
      </c>
      <c r="L31" s="369"/>
      <c r="M31" s="370"/>
      <c r="N31" s="368">
        <f>SUM(N20:P30)</f>
        <v>0</v>
      </c>
      <c r="O31" s="369"/>
      <c r="P31" s="370"/>
      <c r="Q31" s="368">
        <f>SUM(Q20:S30)</f>
        <v>0</v>
      </c>
      <c r="R31" s="369"/>
      <c r="S31" s="370"/>
    </row>
    <row r="32" spans="1:19" ht="11.1" customHeight="1" x14ac:dyDescent="0.2">
      <c r="A32" s="94"/>
      <c r="B32" s="126">
        <v>3101</v>
      </c>
      <c r="C32" s="102"/>
      <c r="D32" s="94" t="s">
        <v>37</v>
      </c>
      <c r="E32" s="362"/>
      <c r="F32" s="363"/>
      <c r="G32" s="364"/>
      <c r="H32" s="362"/>
      <c r="I32" s="363"/>
      <c r="J32" s="364"/>
      <c r="K32" s="362"/>
      <c r="L32" s="363"/>
      <c r="M32" s="364"/>
      <c r="N32" s="362"/>
      <c r="O32" s="363"/>
      <c r="P32" s="364"/>
      <c r="Q32" s="362"/>
      <c r="R32" s="363"/>
      <c r="S32" s="364"/>
    </row>
    <row r="33" spans="1:19" ht="11.1" customHeight="1" x14ac:dyDescent="0.2">
      <c r="A33" s="94"/>
      <c r="B33" s="126">
        <v>3102</v>
      </c>
      <c r="C33" s="102"/>
      <c r="D33" s="94" t="s">
        <v>27</v>
      </c>
      <c r="E33" s="365"/>
      <c r="F33" s="366"/>
      <c r="G33" s="367"/>
      <c r="H33" s="365"/>
      <c r="I33" s="366"/>
      <c r="J33" s="367"/>
      <c r="K33" s="365"/>
      <c r="L33" s="366"/>
      <c r="M33" s="367"/>
      <c r="N33" s="365"/>
      <c r="O33" s="366"/>
      <c r="P33" s="367"/>
      <c r="Q33" s="365"/>
      <c r="R33" s="366"/>
      <c r="S33" s="367"/>
    </row>
    <row r="34" spans="1:19" ht="11.1" customHeight="1" x14ac:dyDescent="0.2">
      <c r="A34" s="94"/>
      <c r="B34" s="126">
        <v>3201</v>
      </c>
      <c r="C34" s="102"/>
      <c r="D34" s="94" t="s">
        <v>31</v>
      </c>
      <c r="E34" s="365"/>
      <c r="F34" s="366"/>
      <c r="G34" s="367"/>
      <c r="H34" s="365"/>
      <c r="I34" s="366"/>
      <c r="J34" s="367"/>
      <c r="K34" s="365"/>
      <c r="L34" s="366"/>
      <c r="M34" s="367"/>
      <c r="N34" s="365"/>
      <c r="O34" s="366"/>
      <c r="P34" s="367"/>
      <c r="Q34" s="365"/>
      <c r="R34" s="366"/>
      <c r="S34" s="367"/>
    </row>
    <row r="35" spans="1:19" ht="11.1" customHeight="1" x14ac:dyDescent="0.2">
      <c r="A35" s="94"/>
      <c r="B35" s="126">
        <v>3202</v>
      </c>
      <c r="C35" s="102"/>
      <c r="D35" s="94" t="s">
        <v>40</v>
      </c>
      <c r="E35" s="365"/>
      <c r="F35" s="366"/>
      <c r="G35" s="367"/>
      <c r="H35" s="365"/>
      <c r="I35" s="366"/>
      <c r="J35" s="367"/>
      <c r="K35" s="365"/>
      <c r="L35" s="366"/>
      <c r="M35" s="367"/>
      <c r="N35" s="365"/>
      <c r="O35" s="366"/>
      <c r="P35" s="367"/>
      <c r="Q35" s="365"/>
      <c r="R35" s="366"/>
      <c r="S35" s="367"/>
    </row>
    <row r="36" spans="1:19" ht="11.1" customHeight="1" x14ac:dyDescent="0.2">
      <c r="A36" s="94"/>
      <c r="B36" s="126">
        <v>3551</v>
      </c>
      <c r="C36" s="102"/>
      <c r="D36" s="94" t="s">
        <v>33</v>
      </c>
      <c r="E36" s="365"/>
      <c r="F36" s="366"/>
      <c r="G36" s="367"/>
      <c r="H36" s="365"/>
      <c r="I36" s="366"/>
      <c r="J36" s="367"/>
      <c r="K36" s="365"/>
      <c r="L36" s="366"/>
      <c r="M36" s="367"/>
      <c r="N36" s="365"/>
      <c r="O36" s="366"/>
      <c r="P36" s="367"/>
      <c r="Q36" s="365"/>
      <c r="R36" s="366"/>
      <c r="S36" s="367"/>
    </row>
    <row r="37" spans="1:19" ht="11.1" customHeight="1" x14ac:dyDescent="0.2">
      <c r="A37" s="94"/>
      <c r="B37" s="126">
        <v>3556</v>
      </c>
      <c r="C37" s="102"/>
      <c r="D37" s="94" t="s">
        <v>43</v>
      </c>
      <c r="E37" s="368"/>
      <c r="F37" s="369"/>
      <c r="G37" s="370"/>
      <c r="H37" s="368"/>
      <c r="I37" s="369"/>
      <c r="J37" s="370"/>
      <c r="K37" s="368"/>
      <c r="L37" s="369"/>
      <c r="M37" s="370"/>
      <c r="N37" s="368"/>
      <c r="O37" s="369"/>
      <c r="P37" s="370"/>
      <c r="Q37" s="368"/>
      <c r="R37" s="369"/>
      <c r="S37" s="370"/>
    </row>
    <row r="38" spans="1:19" ht="11.1" customHeight="1" x14ac:dyDescent="0.2">
      <c r="A38" s="94"/>
      <c r="B38" s="126">
        <v>3949</v>
      </c>
      <c r="C38" s="102"/>
      <c r="D38" s="94" t="s">
        <v>35</v>
      </c>
      <c r="E38" s="359"/>
      <c r="F38" s="360"/>
      <c r="G38" s="361"/>
      <c r="H38" s="359"/>
      <c r="I38" s="360"/>
      <c r="J38" s="361"/>
      <c r="K38" s="359"/>
      <c r="L38" s="360"/>
      <c r="M38" s="361"/>
      <c r="N38" s="359"/>
      <c r="O38" s="360"/>
      <c r="P38" s="361"/>
      <c r="Q38" s="359"/>
      <c r="R38" s="360"/>
      <c r="S38" s="361"/>
    </row>
    <row r="39" spans="1:19" ht="11.1" customHeight="1" x14ac:dyDescent="0.2">
      <c r="A39" s="100"/>
      <c r="B39" s="101"/>
      <c r="C39" s="100"/>
      <c r="D39" s="100" t="s">
        <v>36</v>
      </c>
      <c r="E39" s="359">
        <f>SUM(E32:G38)</f>
        <v>0</v>
      </c>
      <c r="F39" s="360"/>
      <c r="G39" s="361"/>
      <c r="H39" s="359">
        <f>SUM(H32:J38)</f>
        <v>0</v>
      </c>
      <c r="I39" s="360"/>
      <c r="J39" s="361"/>
      <c r="K39" s="359">
        <f>SUM(K32:M38)</f>
        <v>0</v>
      </c>
      <c r="L39" s="360"/>
      <c r="M39" s="361"/>
      <c r="N39" s="359">
        <f>SUM(N32:P38)</f>
        <v>0</v>
      </c>
      <c r="O39" s="360"/>
      <c r="P39" s="361"/>
      <c r="Q39" s="359">
        <f>SUM(Q32:S38)</f>
        <v>0</v>
      </c>
      <c r="R39" s="360"/>
      <c r="S39" s="361"/>
    </row>
    <row r="40" spans="1:19" ht="11.1" customHeight="1" x14ac:dyDescent="0.2">
      <c r="A40" s="216" t="s">
        <v>44</v>
      </c>
      <c r="B40" s="217"/>
      <c r="C40" s="218"/>
      <c r="D40" s="219"/>
      <c r="E40" s="397">
        <f>E19+E31+E39</f>
        <v>0</v>
      </c>
      <c r="F40" s="398"/>
      <c r="G40" s="399"/>
      <c r="H40" s="397">
        <f t="shared" ref="H40" si="0">H19+H31+H39</f>
        <v>0</v>
      </c>
      <c r="I40" s="398"/>
      <c r="J40" s="399"/>
      <c r="K40" s="397">
        <f t="shared" ref="K40" si="1">K19+K31+K39</f>
        <v>0</v>
      </c>
      <c r="L40" s="398"/>
      <c r="M40" s="399"/>
      <c r="N40" s="397">
        <f t="shared" ref="N40" si="2">N19+N31+N39</f>
        <v>0</v>
      </c>
      <c r="O40" s="398"/>
      <c r="P40" s="399"/>
      <c r="Q40" s="397">
        <f t="shared" ref="Q40" si="3">Q19+Q31+Q39</f>
        <v>0</v>
      </c>
      <c r="R40" s="398"/>
      <c r="S40" s="399"/>
    </row>
    <row r="41" spans="1:19" ht="11.1" customHeight="1" x14ac:dyDescent="0.2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</row>
    <row r="42" spans="1:19" ht="11.1" customHeight="1" x14ac:dyDescent="0.2">
      <c r="A42" s="401" t="s">
        <v>99</v>
      </c>
      <c r="B42" s="402"/>
      <c r="C42" s="402"/>
      <c r="D42" s="402"/>
      <c r="E42" s="402"/>
      <c r="F42" s="402"/>
      <c r="G42" s="40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3"/>
    </row>
    <row r="43" spans="1:19" ht="11.1" customHeight="1" x14ac:dyDescent="0.2">
      <c r="A43" s="404" t="s">
        <v>93</v>
      </c>
      <c r="B43" s="404"/>
      <c r="C43" s="404"/>
      <c r="D43" s="404"/>
      <c r="E43" s="404"/>
      <c r="F43" s="404"/>
      <c r="G43" s="404"/>
      <c r="H43" s="404"/>
      <c r="I43" s="404"/>
      <c r="J43" s="404"/>
      <c r="K43" s="404"/>
      <c r="L43" s="404"/>
      <c r="M43" s="404"/>
      <c r="N43" s="404"/>
      <c r="O43" s="404"/>
      <c r="P43" s="404"/>
      <c r="Q43" s="400">
        <f>K19+K31</f>
        <v>0</v>
      </c>
      <c r="R43" s="400"/>
      <c r="S43" s="400"/>
    </row>
    <row r="44" spans="1:19" ht="11.1" customHeight="1" x14ac:dyDescent="0.2">
      <c r="A44" s="404" t="s">
        <v>94</v>
      </c>
      <c r="B44" s="404"/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4"/>
      <c r="P44" s="404"/>
      <c r="Q44" s="400">
        <f>K39</f>
        <v>0</v>
      </c>
      <c r="R44" s="400"/>
      <c r="S44" s="400"/>
    </row>
    <row r="45" spans="1:19" ht="11.1" customHeight="1" x14ac:dyDescent="0.2">
      <c r="A45" s="404" t="s">
        <v>95</v>
      </c>
      <c r="B45" s="404"/>
      <c r="C45" s="404"/>
      <c r="D45" s="404"/>
      <c r="E45" s="404"/>
      <c r="F45" s="404"/>
      <c r="G45" s="404"/>
      <c r="H45" s="404"/>
      <c r="I45" s="404"/>
      <c r="J45" s="404"/>
      <c r="K45" s="404"/>
      <c r="L45" s="404"/>
      <c r="M45" s="404"/>
      <c r="N45" s="404"/>
      <c r="O45" s="404"/>
      <c r="P45" s="404"/>
      <c r="Q45" s="400">
        <f>'APU-IPI'!K39</f>
        <v>0</v>
      </c>
      <c r="R45" s="400"/>
      <c r="S45" s="400"/>
    </row>
    <row r="46" spans="1:19" ht="11.1" customHeight="1" x14ac:dyDescent="0.2">
      <c r="A46" s="404" t="s">
        <v>96</v>
      </c>
      <c r="B46" s="404"/>
      <c r="C46" s="404"/>
      <c r="D46" s="404"/>
      <c r="E46" s="404"/>
      <c r="F46" s="404"/>
      <c r="G46" s="404"/>
      <c r="H46" s="404"/>
      <c r="I46" s="404"/>
      <c r="J46" s="404"/>
      <c r="K46" s="404"/>
      <c r="L46" s="404"/>
      <c r="M46" s="404"/>
      <c r="N46" s="404"/>
      <c r="O46" s="404"/>
      <c r="P46" s="404"/>
      <c r="Q46" s="400">
        <v>0</v>
      </c>
      <c r="R46" s="400"/>
      <c r="S46" s="400"/>
    </row>
    <row r="47" spans="1:19" ht="9" customHeight="1" x14ac:dyDescent="0.2">
      <c r="A47" s="408"/>
      <c r="B47" s="408"/>
      <c r="C47" s="408"/>
      <c r="D47" s="408"/>
      <c r="E47" s="408"/>
      <c r="F47" s="408"/>
      <c r="G47" s="408"/>
      <c r="H47" s="408"/>
      <c r="I47" s="408"/>
      <c r="J47" s="408"/>
      <c r="K47" s="408"/>
      <c r="L47" s="408"/>
      <c r="M47" s="408"/>
      <c r="N47" s="371">
        <v>0</v>
      </c>
      <c r="O47" s="372"/>
      <c r="P47" s="373"/>
      <c r="Q47" s="400"/>
      <c r="R47" s="400"/>
      <c r="S47" s="400"/>
    </row>
    <row r="48" spans="1:19" ht="9" customHeight="1" x14ac:dyDescent="0.2">
      <c r="A48" s="408"/>
      <c r="B48" s="408"/>
      <c r="C48" s="408"/>
      <c r="D48" s="408"/>
      <c r="E48" s="408"/>
      <c r="F48" s="408"/>
      <c r="G48" s="408"/>
      <c r="H48" s="408"/>
      <c r="I48" s="408"/>
      <c r="J48" s="408"/>
      <c r="K48" s="408"/>
      <c r="L48" s="408"/>
      <c r="M48" s="408"/>
      <c r="N48" s="371">
        <v>0</v>
      </c>
      <c r="O48" s="372"/>
      <c r="P48" s="373"/>
      <c r="Q48" s="400"/>
      <c r="R48" s="400"/>
      <c r="S48" s="400"/>
    </row>
    <row r="49" spans="1:19" ht="11.1" customHeight="1" x14ac:dyDescent="0.2">
      <c r="A49" s="408"/>
      <c r="B49" s="408"/>
      <c r="C49" s="408"/>
      <c r="D49" s="408"/>
      <c r="E49" s="408"/>
      <c r="F49" s="408"/>
      <c r="G49" s="408"/>
      <c r="H49" s="408"/>
      <c r="I49" s="408"/>
      <c r="J49" s="408"/>
      <c r="K49" s="408"/>
      <c r="L49" s="408"/>
      <c r="M49" s="408"/>
      <c r="N49" s="371">
        <v>0</v>
      </c>
      <c r="O49" s="372"/>
      <c r="P49" s="373"/>
      <c r="Q49" s="400"/>
      <c r="R49" s="400"/>
      <c r="S49" s="400"/>
    </row>
    <row r="50" spans="1:19" ht="11.1" customHeight="1" x14ac:dyDescent="0.2">
      <c r="A50" s="414" t="s">
        <v>98</v>
      </c>
      <c r="B50" s="415"/>
      <c r="C50" s="415"/>
      <c r="D50" s="415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6"/>
      <c r="Q50" s="391">
        <v>0</v>
      </c>
      <c r="R50" s="392"/>
      <c r="S50" s="393"/>
    </row>
    <row r="51" spans="1:19" ht="11.1" customHeight="1" x14ac:dyDescent="0.2">
      <c r="A51" s="412"/>
      <c r="B51" s="409"/>
      <c r="C51" s="409"/>
      <c r="D51" s="409"/>
      <c r="E51" s="409"/>
      <c r="F51" s="409"/>
      <c r="G51" s="409"/>
      <c r="H51" s="409"/>
      <c r="I51" s="409"/>
      <c r="J51" s="409"/>
      <c r="K51" s="409"/>
      <c r="L51" s="409"/>
      <c r="M51" s="413"/>
      <c r="N51" s="400">
        <v>0</v>
      </c>
      <c r="O51" s="400"/>
      <c r="P51" s="400"/>
      <c r="Q51" s="341"/>
      <c r="R51" s="342"/>
      <c r="S51" s="343"/>
    </row>
    <row r="52" spans="1:19" ht="11.1" customHeight="1" x14ac:dyDescent="0.2">
      <c r="A52" s="408"/>
      <c r="B52" s="408"/>
      <c r="C52" s="408"/>
      <c r="D52" s="408"/>
      <c r="E52" s="408"/>
      <c r="F52" s="408"/>
      <c r="G52" s="408"/>
      <c r="H52" s="408"/>
      <c r="I52" s="408"/>
      <c r="J52" s="408"/>
      <c r="K52" s="408"/>
      <c r="L52" s="408"/>
      <c r="M52" s="408"/>
      <c r="N52" s="400">
        <v>0</v>
      </c>
      <c r="O52" s="400"/>
      <c r="P52" s="400"/>
      <c r="Q52" s="394"/>
      <c r="R52" s="395"/>
      <c r="S52" s="396"/>
    </row>
    <row r="53" spans="1:19" ht="11.1" customHeight="1" x14ac:dyDescent="0.2">
      <c r="A53" s="414" t="s">
        <v>100</v>
      </c>
      <c r="B53" s="415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5"/>
      <c r="N53" s="415"/>
      <c r="O53" s="415"/>
      <c r="P53" s="416"/>
      <c r="Q53" s="371">
        <f>Q43+Q44-Q45+Q46+Q50</f>
        <v>0</v>
      </c>
      <c r="R53" s="410"/>
      <c r="S53" s="411"/>
    </row>
    <row r="54" spans="1:19" ht="11.1" customHeight="1" x14ac:dyDescent="0.2">
      <c r="A54" s="414" t="s">
        <v>101</v>
      </c>
      <c r="B54" s="415"/>
      <c r="C54" s="415"/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  <c r="O54" s="415"/>
      <c r="P54" s="416"/>
      <c r="Q54" s="371">
        <v>0</v>
      </c>
      <c r="R54" s="372"/>
      <c r="S54" s="373"/>
    </row>
    <row r="55" spans="1:19" ht="11.1" customHeight="1" x14ac:dyDescent="0.2">
      <c r="A55" s="414" t="s">
        <v>102</v>
      </c>
      <c r="B55" s="415"/>
      <c r="C55" s="415"/>
      <c r="D55" s="415"/>
      <c r="E55" s="415"/>
      <c r="F55" s="415"/>
      <c r="G55" s="415"/>
      <c r="H55" s="415"/>
      <c r="I55" s="415"/>
      <c r="J55" s="415"/>
      <c r="K55" s="415"/>
      <c r="L55" s="415"/>
      <c r="M55" s="415"/>
      <c r="N55" s="415"/>
      <c r="O55" s="415"/>
      <c r="P55" s="416"/>
      <c r="Q55" s="400">
        <f>Q53+Q54</f>
        <v>0</v>
      </c>
      <c r="R55" s="400"/>
      <c r="S55" s="400"/>
    </row>
    <row r="56" spans="1:19" ht="6" customHeight="1" x14ac:dyDescent="0.2">
      <c r="A56" s="409"/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</row>
    <row r="57" spans="1:19" ht="11.1" customHeight="1" x14ac:dyDescent="0.2">
      <c r="A57" s="405" t="s">
        <v>103</v>
      </c>
      <c r="B57" s="406"/>
      <c r="C57" s="406"/>
      <c r="D57" s="406"/>
      <c r="E57" s="406"/>
      <c r="F57" s="406"/>
      <c r="G57" s="406"/>
      <c r="H57" s="406"/>
      <c r="I57" s="406"/>
      <c r="J57" s="406"/>
      <c r="K57" s="406"/>
      <c r="L57" s="406"/>
      <c r="M57" s="406"/>
      <c r="N57" s="406"/>
      <c r="O57" s="406"/>
      <c r="P57" s="406"/>
      <c r="Q57" s="406"/>
      <c r="R57" s="406"/>
      <c r="S57" s="407"/>
    </row>
    <row r="58" spans="1:19" ht="11.1" customHeight="1" x14ac:dyDescent="0.2">
      <c r="A58" s="408"/>
      <c r="B58" s="408"/>
      <c r="C58" s="408"/>
      <c r="D58" s="408"/>
      <c r="E58" s="408"/>
      <c r="F58" s="408"/>
      <c r="G58" s="408"/>
      <c r="H58" s="408"/>
      <c r="I58" s="408"/>
      <c r="J58" s="408"/>
      <c r="K58" s="408"/>
      <c r="L58" s="408"/>
      <c r="M58" s="408"/>
      <c r="N58" s="408"/>
      <c r="O58" s="408"/>
      <c r="P58" s="408"/>
      <c r="Q58" s="408"/>
      <c r="R58" s="408"/>
      <c r="S58" s="408"/>
    </row>
    <row r="59" spans="1:19" ht="11.1" customHeight="1" x14ac:dyDescent="0.2">
      <c r="A59" s="408"/>
      <c r="B59" s="408"/>
      <c r="C59" s="408"/>
      <c r="D59" s="408"/>
      <c r="E59" s="408"/>
      <c r="F59" s="408"/>
      <c r="G59" s="408"/>
      <c r="H59" s="408"/>
      <c r="I59" s="408"/>
      <c r="J59" s="408"/>
      <c r="K59" s="408"/>
      <c r="L59" s="408"/>
      <c r="M59" s="408"/>
      <c r="N59" s="408"/>
      <c r="O59" s="408"/>
      <c r="P59" s="408"/>
      <c r="Q59" s="408"/>
      <c r="R59" s="408"/>
      <c r="S59" s="408"/>
    </row>
    <row r="60" spans="1:19" ht="11.1" customHeight="1" x14ac:dyDescent="0.2">
      <c r="A60" s="408"/>
      <c r="B60" s="408"/>
      <c r="C60" s="408"/>
      <c r="D60" s="408"/>
      <c r="E60" s="408"/>
      <c r="F60" s="408"/>
      <c r="G60" s="408"/>
      <c r="H60" s="408"/>
      <c r="I60" s="408"/>
      <c r="J60" s="408"/>
      <c r="K60" s="408"/>
      <c r="L60" s="408"/>
      <c r="M60" s="408"/>
      <c r="N60" s="408"/>
      <c r="O60" s="408"/>
      <c r="P60" s="408"/>
      <c r="Q60" s="408"/>
      <c r="R60" s="408"/>
      <c r="S60" s="408"/>
    </row>
    <row r="61" spans="1:19" ht="11.1" customHeight="1" x14ac:dyDescent="0.2">
      <c r="A61" s="408"/>
      <c r="B61" s="408"/>
      <c r="C61" s="408"/>
      <c r="D61" s="408"/>
      <c r="E61" s="408"/>
      <c r="F61" s="408"/>
      <c r="G61" s="408"/>
      <c r="H61" s="408"/>
      <c r="I61" s="408"/>
      <c r="J61" s="408"/>
      <c r="K61" s="408"/>
      <c r="L61" s="408"/>
      <c r="M61" s="408"/>
      <c r="N61" s="408"/>
      <c r="O61" s="408"/>
      <c r="P61" s="408"/>
      <c r="Q61" s="408"/>
      <c r="R61" s="408"/>
      <c r="S61" s="408"/>
    </row>
  </sheetData>
  <mergeCells count="205">
    <mergeCell ref="C5:D7"/>
    <mergeCell ref="E5:G7"/>
    <mergeCell ref="A5:B6"/>
    <mergeCell ref="H5:S5"/>
    <mergeCell ref="H6:M6"/>
    <mergeCell ref="N6:S6"/>
    <mergeCell ref="H7:J7"/>
    <mergeCell ref="K7:M7"/>
    <mergeCell ref="N7:P7"/>
    <mergeCell ref="Q7:S7"/>
    <mergeCell ref="A46:P46"/>
    <mergeCell ref="N47:P47"/>
    <mergeCell ref="N48:P48"/>
    <mergeCell ref="A57:S57"/>
    <mergeCell ref="Q55:S55"/>
    <mergeCell ref="A58:S61"/>
    <mergeCell ref="A56:S56"/>
    <mergeCell ref="N51:P51"/>
    <mergeCell ref="Q46:S49"/>
    <mergeCell ref="A47:M47"/>
    <mergeCell ref="A48:M48"/>
    <mergeCell ref="A49:M49"/>
    <mergeCell ref="Q53:S53"/>
    <mergeCell ref="Q54:S54"/>
    <mergeCell ref="Q50:S52"/>
    <mergeCell ref="A51:M51"/>
    <mergeCell ref="A52:M52"/>
    <mergeCell ref="A54:P54"/>
    <mergeCell ref="N49:P49"/>
    <mergeCell ref="A50:P50"/>
    <mergeCell ref="A53:P53"/>
    <mergeCell ref="N52:P52"/>
    <mergeCell ref="A55:P55"/>
    <mergeCell ref="E40:G40"/>
    <mergeCell ref="H40:J40"/>
    <mergeCell ref="K40:M40"/>
    <mergeCell ref="N40:P40"/>
    <mergeCell ref="Q40:S40"/>
    <mergeCell ref="Q43:S43"/>
    <mergeCell ref="A42:S42"/>
    <mergeCell ref="Q44:S44"/>
    <mergeCell ref="Q45:S45"/>
    <mergeCell ref="A45:P45"/>
    <mergeCell ref="A43:P43"/>
    <mergeCell ref="A44:P44"/>
    <mergeCell ref="K39:M39"/>
    <mergeCell ref="N39:P39"/>
    <mergeCell ref="Q39:S39"/>
    <mergeCell ref="E36:G36"/>
    <mergeCell ref="H36:J36"/>
    <mergeCell ref="K36:M36"/>
    <mergeCell ref="N36:P36"/>
    <mergeCell ref="Q36:S36"/>
    <mergeCell ref="E37:G37"/>
    <mergeCell ref="H37:J37"/>
    <mergeCell ref="K37:M37"/>
    <mergeCell ref="N37:P37"/>
    <mergeCell ref="Q37:S37"/>
    <mergeCell ref="E38:G38"/>
    <mergeCell ref="H38:J38"/>
    <mergeCell ref="K38:M38"/>
    <mergeCell ref="N38:P38"/>
    <mergeCell ref="Q38:S38"/>
    <mergeCell ref="E39:G39"/>
    <mergeCell ref="H39:J39"/>
    <mergeCell ref="E34:G34"/>
    <mergeCell ref="H34:J34"/>
    <mergeCell ref="K34:M34"/>
    <mergeCell ref="N34:P34"/>
    <mergeCell ref="Q34:S34"/>
    <mergeCell ref="E35:G35"/>
    <mergeCell ref="H35:J35"/>
    <mergeCell ref="K35:M35"/>
    <mergeCell ref="N35:P35"/>
    <mergeCell ref="Q35:S35"/>
    <mergeCell ref="E32:G32"/>
    <mergeCell ref="H32:J32"/>
    <mergeCell ref="K32:M32"/>
    <mergeCell ref="N32:P32"/>
    <mergeCell ref="Q32:S32"/>
    <mergeCell ref="E33:G33"/>
    <mergeCell ref="H33:J33"/>
    <mergeCell ref="K33:M33"/>
    <mergeCell ref="N33:P33"/>
    <mergeCell ref="Q33:S33"/>
    <mergeCell ref="E30:G30"/>
    <mergeCell ref="H30:J30"/>
    <mergeCell ref="K30:M30"/>
    <mergeCell ref="N30:P30"/>
    <mergeCell ref="Q30:S30"/>
    <mergeCell ref="E31:G31"/>
    <mergeCell ref="H31:J31"/>
    <mergeCell ref="K31:M31"/>
    <mergeCell ref="N31:P31"/>
    <mergeCell ref="Q31:S31"/>
    <mergeCell ref="E28:G28"/>
    <mergeCell ref="H28:J28"/>
    <mergeCell ref="K28:M28"/>
    <mergeCell ref="N28:P28"/>
    <mergeCell ref="Q28:S28"/>
    <mergeCell ref="E29:G29"/>
    <mergeCell ref="H29:J29"/>
    <mergeCell ref="K29:M29"/>
    <mergeCell ref="N29:P29"/>
    <mergeCell ref="Q29:S29"/>
    <mergeCell ref="E26:G26"/>
    <mergeCell ref="H26:J26"/>
    <mergeCell ref="K26:M26"/>
    <mergeCell ref="N26:P26"/>
    <mergeCell ref="Q26:S26"/>
    <mergeCell ref="E27:G27"/>
    <mergeCell ref="H27:J27"/>
    <mergeCell ref="K27:M27"/>
    <mergeCell ref="N27:P27"/>
    <mergeCell ref="Q27:S27"/>
    <mergeCell ref="E24:G24"/>
    <mergeCell ref="H24:J24"/>
    <mergeCell ref="K24:M24"/>
    <mergeCell ref="N24:P24"/>
    <mergeCell ref="Q24:S24"/>
    <mergeCell ref="E25:G25"/>
    <mergeCell ref="H25:J25"/>
    <mergeCell ref="K25:M25"/>
    <mergeCell ref="N25:P25"/>
    <mergeCell ref="Q25:S25"/>
    <mergeCell ref="E22:G22"/>
    <mergeCell ref="H22:J22"/>
    <mergeCell ref="K22:M22"/>
    <mergeCell ref="N22:P22"/>
    <mergeCell ref="Q22:S22"/>
    <mergeCell ref="E23:G23"/>
    <mergeCell ref="H23:J23"/>
    <mergeCell ref="K23:M23"/>
    <mergeCell ref="N23:P23"/>
    <mergeCell ref="Q23:S23"/>
    <mergeCell ref="E20:G20"/>
    <mergeCell ref="H20:J20"/>
    <mergeCell ref="K20:M20"/>
    <mergeCell ref="N20:P20"/>
    <mergeCell ref="Q20:S20"/>
    <mergeCell ref="E21:G21"/>
    <mergeCell ref="H21:J21"/>
    <mergeCell ref="K21:M21"/>
    <mergeCell ref="N21:P21"/>
    <mergeCell ref="Q21:S21"/>
    <mergeCell ref="E18:G18"/>
    <mergeCell ref="H18:J18"/>
    <mergeCell ref="K18:M18"/>
    <mergeCell ref="N18:P18"/>
    <mergeCell ref="Q18:S18"/>
    <mergeCell ref="E19:G19"/>
    <mergeCell ref="H19:J19"/>
    <mergeCell ref="K19:M19"/>
    <mergeCell ref="N19:P19"/>
    <mergeCell ref="Q19:S19"/>
    <mergeCell ref="E16:G16"/>
    <mergeCell ref="H16:J16"/>
    <mergeCell ref="K16:M16"/>
    <mergeCell ref="N16:P16"/>
    <mergeCell ref="Q16:S16"/>
    <mergeCell ref="E17:G17"/>
    <mergeCell ref="H17:J17"/>
    <mergeCell ref="K17:M17"/>
    <mergeCell ref="N17:P17"/>
    <mergeCell ref="Q17:S17"/>
    <mergeCell ref="E14:G14"/>
    <mergeCell ref="H14:J14"/>
    <mergeCell ref="K14:M14"/>
    <mergeCell ref="N14:P14"/>
    <mergeCell ref="Q14:S14"/>
    <mergeCell ref="E15:G15"/>
    <mergeCell ref="H15:J15"/>
    <mergeCell ref="K15:M15"/>
    <mergeCell ref="N15:P15"/>
    <mergeCell ref="Q15:S15"/>
    <mergeCell ref="E12:G12"/>
    <mergeCell ref="H12:J12"/>
    <mergeCell ref="K12:M12"/>
    <mergeCell ref="N12:P12"/>
    <mergeCell ref="Q12:S12"/>
    <mergeCell ref="E13:G13"/>
    <mergeCell ref="H13:J13"/>
    <mergeCell ref="K13:M13"/>
    <mergeCell ref="N13:P13"/>
    <mergeCell ref="Q13:S13"/>
    <mergeCell ref="E10:G10"/>
    <mergeCell ref="H10:J10"/>
    <mergeCell ref="K10:M10"/>
    <mergeCell ref="N10:P10"/>
    <mergeCell ref="Q10:S10"/>
    <mergeCell ref="E11:G11"/>
    <mergeCell ref="H11:J11"/>
    <mergeCell ref="K11:M11"/>
    <mergeCell ref="N11:P11"/>
    <mergeCell ref="Q11:S11"/>
    <mergeCell ref="E8:G8"/>
    <mergeCell ref="H8:J8"/>
    <mergeCell ref="K8:M8"/>
    <mergeCell ref="N8:P8"/>
    <mergeCell ref="Q8:S8"/>
    <mergeCell ref="E9:G9"/>
    <mergeCell ref="H9:J9"/>
    <mergeCell ref="K9:M9"/>
    <mergeCell ref="N9:P9"/>
    <mergeCell ref="Q9:S9"/>
  </mergeCells>
  <printOptions horizontalCentered="1" verticalCentered="1" gridLinesSet="0"/>
  <pageMargins left="0.51181102362204722" right="0" top="0.51181102362204722" bottom="0.51181102362204722" header="0.39370078740157483" footer="0"/>
  <pageSetup paperSize="9" scale="90" orientation="portrait" horizontalDpi="1200" verticalDpi="1200" r:id="rId1"/>
  <headerFooter alignWithMargins="0">
    <oddHeader>&amp;CLIVRO REGISTRO DE APURAÇÃO DO IPI, Modelo 8 
(Parte 1)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6"/>
  <sheetViews>
    <sheetView showGridLines="0" topLeftCell="A61" zoomScale="160" zoomScaleNormal="160" workbookViewId="0">
      <selection activeCell="Q54" sqref="Q54:S56"/>
    </sheetView>
  </sheetViews>
  <sheetFormatPr defaultColWidth="11.42578125" defaultRowHeight="12.75" x14ac:dyDescent="0.2"/>
  <cols>
    <col min="1" max="1" width="5.28515625" style="1" customWidth="1"/>
    <col min="2" max="3" width="3.7109375" style="1" customWidth="1"/>
    <col min="4" max="4" width="27.7109375" style="1" customWidth="1"/>
    <col min="5" max="19" width="3.7109375" style="1" customWidth="1"/>
    <col min="20" max="256" width="11.42578125" style="1"/>
    <col min="257" max="257" width="5.28515625" style="1" customWidth="1"/>
    <col min="258" max="259" width="3.7109375" style="1" customWidth="1"/>
    <col min="260" max="260" width="24.7109375" style="1" customWidth="1"/>
    <col min="261" max="275" width="3.7109375" style="1" customWidth="1"/>
    <col min="276" max="512" width="11.42578125" style="1"/>
    <col min="513" max="513" width="5.28515625" style="1" customWidth="1"/>
    <col min="514" max="515" width="3.7109375" style="1" customWidth="1"/>
    <col min="516" max="516" width="24.7109375" style="1" customWidth="1"/>
    <col min="517" max="531" width="3.7109375" style="1" customWidth="1"/>
    <col min="532" max="768" width="11.42578125" style="1"/>
    <col min="769" max="769" width="5.28515625" style="1" customWidth="1"/>
    <col min="770" max="771" width="3.7109375" style="1" customWidth="1"/>
    <col min="772" max="772" width="24.7109375" style="1" customWidth="1"/>
    <col min="773" max="787" width="3.7109375" style="1" customWidth="1"/>
    <col min="788" max="1024" width="11.42578125" style="1"/>
    <col min="1025" max="1025" width="5.28515625" style="1" customWidth="1"/>
    <col min="1026" max="1027" width="3.7109375" style="1" customWidth="1"/>
    <col min="1028" max="1028" width="24.7109375" style="1" customWidth="1"/>
    <col min="1029" max="1043" width="3.7109375" style="1" customWidth="1"/>
    <col min="1044" max="1280" width="11.42578125" style="1"/>
    <col min="1281" max="1281" width="5.28515625" style="1" customWidth="1"/>
    <col min="1282" max="1283" width="3.7109375" style="1" customWidth="1"/>
    <col min="1284" max="1284" width="24.7109375" style="1" customWidth="1"/>
    <col min="1285" max="1299" width="3.7109375" style="1" customWidth="1"/>
    <col min="1300" max="1536" width="11.42578125" style="1"/>
    <col min="1537" max="1537" width="5.28515625" style="1" customWidth="1"/>
    <col min="1538" max="1539" width="3.7109375" style="1" customWidth="1"/>
    <col min="1540" max="1540" width="24.7109375" style="1" customWidth="1"/>
    <col min="1541" max="1555" width="3.7109375" style="1" customWidth="1"/>
    <col min="1556" max="1792" width="11.42578125" style="1"/>
    <col min="1793" max="1793" width="5.28515625" style="1" customWidth="1"/>
    <col min="1794" max="1795" width="3.7109375" style="1" customWidth="1"/>
    <col min="1796" max="1796" width="24.7109375" style="1" customWidth="1"/>
    <col min="1797" max="1811" width="3.7109375" style="1" customWidth="1"/>
    <col min="1812" max="2048" width="11.42578125" style="1"/>
    <col min="2049" max="2049" width="5.28515625" style="1" customWidth="1"/>
    <col min="2050" max="2051" width="3.7109375" style="1" customWidth="1"/>
    <col min="2052" max="2052" width="24.7109375" style="1" customWidth="1"/>
    <col min="2053" max="2067" width="3.7109375" style="1" customWidth="1"/>
    <col min="2068" max="2304" width="11.42578125" style="1"/>
    <col min="2305" max="2305" width="5.28515625" style="1" customWidth="1"/>
    <col min="2306" max="2307" width="3.7109375" style="1" customWidth="1"/>
    <col min="2308" max="2308" width="24.7109375" style="1" customWidth="1"/>
    <col min="2309" max="2323" width="3.7109375" style="1" customWidth="1"/>
    <col min="2324" max="2560" width="11.42578125" style="1"/>
    <col min="2561" max="2561" width="5.28515625" style="1" customWidth="1"/>
    <col min="2562" max="2563" width="3.7109375" style="1" customWidth="1"/>
    <col min="2564" max="2564" width="24.7109375" style="1" customWidth="1"/>
    <col min="2565" max="2579" width="3.7109375" style="1" customWidth="1"/>
    <col min="2580" max="2816" width="11.42578125" style="1"/>
    <col min="2817" max="2817" width="5.28515625" style="1" customWidth="1"/>
    <col min="2818" max="2819" width="3.7109375" style="1" customWidth="1"/>
    <col min="2820" max="2820" width="24.7109375" style="1" customWidth="1"/>
    <col min="2821" max="2835" width="3.7109375" style="1" customWidth="1"/>
    <col min="2836" max="3072" width="11.42578125" style="1"/>
    <col min="3073" max="3073" width="5.28515625" style="1" customWidth="1"/>
    <col min="3074" max="3075" width="3.7109375" style="1" customWidth="1"/>
    <col min="3076" max="3076" width="24.7109375" style="1" customWidth="1"/>
    <col min="3077" max="3091" width="3.7109375" style="1" customWidth="1"/>
    <col min="3092" max="3328" width="11.42578125" style="1"/>
    <col min="3329" max="3329" width="5.28515625" style="1" customWidth="1"/>
    <col min="3330" max="3331" width="3.7109375" style="1" customWidth="1"/>
    <col min="3332" max="3332" width="24.7109375" style="1" customWidth="1"/>
    <col min="3333" max="3347" width="3.7109375" style="1" customWidth="1"/>
    <col min="3348" max="3584" width="11.42578125" style="1"/>
    <col min="3585" max="3585" width="5.28515625" style="1" customWidth="1"/>
    <col min="3586" max="3587" width="3.7109375" style="1" customWidth="1"/>
    <col min="3588" max="3588" width="24.7109375" style="1" customWidth="1"/>
    <col min="3589" max="3603" width="3.7109375" style="1" customWidth="1"/>
    <col min="3604" max="3840" width="11.42578125" style="1"/>
    <col min="3841" max="3841" width="5.28515625" style="1" customWidth="1"/>
    <col min="3842" max="3843" width="3.7109375" style="1" customWidth="1"/>
    <col min="3844" max="3844" width="24.7109375" style="1" customWidth="1"/>
    <col min="3845" max="3859" width="3.7109375" style="1" customWidth="1"/>
    <col min="3860" max="4096" width="11.42578125" style="1"/>
    <col min="4097" max="4097" width="5.28515625" style="1" customWidth="1"/>
    <col min="4098" max="4099" width="3.7109375" style="1" customWidth="1"/>
    <col min="4100" max="4100" width="24.7109375" style="1" customWidth="1"/>
    <col min="4101" max="4115" width="3.7109375" style="1" customWidth="1"/>
    <col min="4116" max="4352" width="11.42578125" style="1"/>
    <col min="4353" max="4353" width="5.28515625" style="1" customWidth="1"/>
    <col min="4354" max="4355" width="3.7109375" style="1" customWidth="1"/>
    <col min="4356" max="4356" width="24.7109375" style="1" customWidth="1"/>
    <col min="4357" max="4371" width="3.7109375" style="1" customWidth="1"/>
    <col min="4372" max="4608" width="11.42578125" style="1"/>
    <col min="4609" max="4609" width="5.28515625" style="1" customWidth="1"/>
    <col min="4610" max="4611" width="3.7109375" style="1" customWidth="1"/>
    <col min="4612" max="4612" width="24.7109375" style="1" customWidth="1"/>
    <col min="4613" max="4627" width="3.7109375" style="1" customWidth="1"/>
    <col min="4628" max="4864" width="11.42578125" style="1"/>
    <col min="4865" max="4865" width="5.28515625" style="1" customWidth="1"/>
    <col min="4866" max="4867" width="3.7109375" style="1" customWidth="1"/>
    <col min="4868" max="4868" width="24.7109375" style="1" customWidth="1"/>
    <col min="4869" max="4883" width="3.7109375" style="1" customWidth="1"/>
    <col min="4884" max="5120" width="11.42578125" style="1"/>
    <col min="5121" max="5121" width="5.28515625" style="1" customWidth="1"/>
    <col min="5122" max="5123" width="3.7109375" style="1" customWidth="1"/>
    <col min="5124" max="5124" width="24.7109375" style="1" customWidth="1"/>
    <col min="5125" max="5139" width="3.7109375" style="1" customWidth="1"/>
    <col min="5140" max="5376" width="11.42578125" style="1"/>
    <col min="5377" max="5377" width="5.28515625" style="1" customWidth="1"/>
    <col min="5378" max="5379" width="3.7109375" style="1" customWidth="1"/>
    <col min="5380" max="5380" width="24.7109375" style="1" customWidth="1"/>
    <col min="5381" max="5395" width="3.7109375" style="1" customWidth="1"/>
    <col min="5396" max="5632" width="11.42578125" style="1"/>
    <col min="5633" max="5633" width="5.28515625" style="1" customWidth="1"/>
    <col min="5634" max="5635" width="3.7109375" style="1" customWidth="1"/>
    <col min="5636" max="5636" width="24.7109375" style="1" customWidth="1"/>
    <col min="5637" max="5651" width="3.7109375" style="1" customWidth="1"/>
    <col min="5652" max="5888" width="11.42578125" style="1"/>
    <col min="5889" max="5889" width="5.28515625" style="1" customWidth="1"/>
    <col min="5890" max="5891" width="3.7109375" style="1" customWidth="1"/>
    <col min="5892" max="5892" width="24.7109375" style="1" customWidth="1"/>
    <col min="5893" max="5907" width="3.7109375" style="1" customWidth="1"/>
    <col min="5908" max="6144" width="11.42578125" style="1"/>
    <col min="6145" max="6145" width="5.28515625" style="1" customWidth="1"/>
    <col min="6146" max="6147" width="3.7109375" style="1" customWidth="1"/>
    <col min="6148" max="6148" width="24.7109375" style="1" customWidth="1"/>
    <col min="6149" max="6163" width="3.7109375" style="1" customWidth="1"/>
    <col min="6164" max="6400" width="11.42578125" style="1"/>
    <col min="6401" max="6401" width="5.28515625" style="1" customWidth="1"/>
    <col min="6402" max="6403" width="3.7109375" style="1" customWidth="1"/>
    <col min="6404" max="6404" width="24.7109375" style="1" customWidth="1"/>
    <col min="6405" max="6419" width="3.7109375" style="1" customWidth="1"/>
    <col min="6420" max="6656" width="11.42578125" style="1"/>
    <col min="6657" max="6657" width="5.28515625" style="1" customWidth="1"/>
    <col min="6658" max="6659" width="3.7109375" style="1" customWidth="1"/>
    <col min="6660" max="6660" width="24.7109375" style="1" customWidth="1"/>
    <col min="6661" max="6675" width="3.7109375" style="1" customWidth="1"/>
    <col min="6676" max="6912" width="11.42578125" style="1"/>
    <col min="6913" max="6913" width="5.28515625" style="1" customWidth="1"/>
    <col min="6914" max="6915" width="3.7109375" style="1" customWidth="1"/>
    <col min="6916" max="6916" width="24.7109375" style="1" customWidth="1"/>
    <col min="6917" max="6931" width="3.7109375" style="1" customWidth="1"/>
    <col min="6932" max="7168" width="11.42578125" style="1"/>
    <col min="7169" max="7169" width="5.28515625" style="1" customWidth="1"/>
    <col min="7170" max="7171" width="3.7109375" style="1" customWidth="1"/>
    <col min="7172" max="7172" width="24.7109375" style="1" customWidth="1"/>
    <col min="7173" max="7187" width="3.7109375" style="1" customWidth="1"/>
    <col min="7188" max="7424" width="11.42578125" style="1"/>
    <col min="7425" max="7425" width="5.28515625" style="1" customWidth="1"/>
    <col min="7426" max="7427" width="3.7109375" style="1" customWidth="1"/>
    <col min="7428" max="7428" width="24.7109375" style="1" customWidth="1"/>
    <col min="7429" max="7443" width="3.7109375" style="1" customWidth="1"/>
    <col min="7444" max="7680" width="11.42578125" style="1"/>
    <col min="7681" max="7681" width="5.28515625" style="1" customWidth="1"/>
    <col min="7682" max="7683" width="3.7109375" style="1" customWidth="1"/>
    <col min="7684" max="7684" width="24.7109375" style="1" customWidth="1"/>
    <col min="7685" max="7699" width="3.7109375" style="1" customWidth="1"/>
    <col min="7700" max="7936" width="11.42578125" style="1"/>
    <col min="7937" max="7937" width="5.28515625" style="1" customWidth="1"/>
    <col min="7938" max="7939" width="3.7109375" style="1" customWidth="1"/>
    <col min="7940" max="7940" width="24.7109375" style="1" customWidth="1"/>
    <col min="7941" max="7955" width="3.7109375" style="1" customWidth="1"/>
    <col min="7956" max="8192" width="11.42578125" style="1"/>
    <col min="8193" max="8193" width="5.28515625" style="1" customWidth="1"/>
    <col min="8194" max="8195" width="3.7109375" style="1" customWidth="1"/>
    <col min="8196" max="8196" width="24.7109375" style="1" customWidth="1"/>
    <col min="8197" max="8211" width="3.7109375" style="1" customWidth="1"/>
    <col min="8212" max="8448" width="11.42578125" style="1"/>
    <col min="8449" max="8449" width="5.28515625" style="1" customWidth="1"/>
    <col min="8450" max="8451" width="3.7109375" style="1" customWidth="1"/>
    <col min="8452" max="8452" width="24.7109375" style="1" customWidth="1"/>
    <col min="8453" max="8467" width="3.7109375" style="1" customWidth="1"/>
    <col min="8468" max="8704" width="11.42578125" style="1"/>
    <col min="8705" max="8705" width="5.28515625" style="1" customWidth="1"/>
    <col min="8706" max="8707" width="3.7109375" style="1" customWidth="1"/>
    <col min="8708" max="8708" width="24.7109375" style="1" customWidth="1"/>
    <col min="8709" max="8723" width="3.7109375" style="1" customWidth="1"/>
    <col min="8724" max="8960" width="11.42578125" style="1"/>
    <col min="8961" max="8961" width="5.28515625" style="1" customWidth="1"/>
    <col min="8962" max="8963" width="3.7109375" style="1" customWidth="1"/>
    <col min="8964" max="8964" width="24.7109375" style="1" customWidth="1"/>
    <col min="8965" max="8979" width="3.7109375" style="1" customWidth="1"/>
    <col min="8980" max="9216" width="11.42578125" style="1"/>
    <col min="9217" max="9217" width="5.28515625" style="1" customWidth="1"/>
    <col min="9218" max="9219" width="3.7109375" style="1" customWidth="1"/>
    <col min="9220" max="9220" width="24.7109375" style="1" customWidth="1"/>
    <col min="9221" max="9235" width="3.7109375" style="1" customWidth="1"/>
    <col min="9236" max="9472" width="11.42578125" style="1"/>
    <col min="9473" max="9473" width="5.28515625" style="1" customWidth="1"/>
    <col min="9474" max="9475" width="3.7109375" style="1" customWidth="1"/>
    <col min="9476" max="9476" width="24.7109375" style="1" customWidth="1"/>
    <col min="9477" max="9491" width="3.7109375" style="1" customWidth="1"/>
    <col min="9492" max="9728" width="11.42578125" style="1"/>
    <col min="9729" max="9729" width="5.28515625" style="1" customWidth="1"/>
    <col min="9730" max="9731" width="3.7109375" style="1" customWidth="1"/>
    <col min="9732" max="9732" width="24.7109375" style="1" customWidth="1"/>
    <col min="9733" max="9747" width="3.7109375" style="1" customWidth="1"/>
    <col min="9748" max="9984" width="11.42578125" style="1"/>
    <col min="9985" max="9985" width="5.28515625" style="1" customWidth="1"/>
    <col min="9986" max="9987" width="3.7109375" style="1" customWidth="1"/>
    <col min="9988" max="9988" width="24.7109375" style="1" customWidth="1"/>
    <col min="9989" max="10003" width="3.7109375" style="1" customWidth="1"/>
    <col min="10004" max="10240" width="11.42578125" style="1"/>
    <col min="10241" max="10241" width="5.28515625" style="1" customWidth="1"/>
    <col min="10242" max="10243" width="3.7109375" style="1" customWidth="1"/>
    <col min="10244" max="10244" width="24.7109375" style="1" customWidth="1"/>
    <col min="10245" max="10259" width="3.7109375" style="1" customWidth="1"/>
    <col min="10260" max="10496" width="11.42578125" style="1"/>
    <col min="10497" max="10497" width="5.28515625" style="1" customWidth="1"/>
    <col min="10498" max="10499" width="3.7109375" style="1" customWidth="1"/>
    <col min="10500" max="10500" width="24.7109375" style="1" customWidth="1"/>
    <col min="10501" max="10515" width="3.7109375" style="1" customWidth="1"/>
    <col min="10516" max="10752" width="11.42578125" style="1"/>
    <col min="10753" max="10753" width="5.28515625" style="1" customWidth="1"/>
    <col min="10754" max="10755" width="3.7109375" style="1" customWidth="1"/>
    <col min="10756" max="10756" width="24.7109375" style="1" customWidth="1"/>
    <col min="10757" max="10771" width="3.7109375" style="1" customWidth="1"/>
    <col min="10772" max="11008" width="11.42578125" style="1"/>
    <col min="11009" max="11009" width="5.28515625" style="1" customWidth="1"/>
    <col min="11010" max="11011" width="3.7109375" style="1" customWidth="1"/>
    <col min="11012" max="11012" width="24.7109375" style="1" customWidth="1"/>
    <col min="11013" max="11027" width="3.7109375" style="1" customWidth="1"/>
    <col min="11028" max="11264" width="11.42578125" style="1"/>
    <col min="11265" max="11265" width="5.28515625" style="1" customWidth="1"/>
    <col min="11266" max="11267" width="3.7109375" style="1" customWidth="1"/>
    <col min="11268" max="11268" width="24.7109375" style="1" customWidth="1"/>
    <col min="11269" max="11283" width="3.7109375" style="1" customWidth="1"/>
    <col min="11284" max="11520" width="11.42578125" style="1"/>
    <col min="11521" max="11521" width="5.28515625" style="1" customWidth="1"/>
    <col min="11522" max="11523" width="3.7109375" style="1" customWidth="1"/>
    <col min="11524" max="11524" width="24.7109375" style="1" customWidth="1"/>
    <col min="11525" max="11539" width="3.7109375" style="1" customWidth="1"/>
    <col min="11540" max="11776" width="11.42578125" style="1"/>
    <col min="11777" max="11777" width="5.28515625" style="1" customWidth="1"/>
    <col min="11778" max="11779" width="3.7109375" style="1" customWidth="1"/>
    <col min="11780" max="11780" width="24.7109375" style="1" customWidth="1"/>
    <col min="11781" max="11795" width="3.7109375" style="1" customWidth="1"/>
    <col min="11796" max="12032" width="11.42578125" style="1"/>
    <col min="12033" max="12033" width="5.28515625" style="1" customWidth="1"/>
    <col min="12034" max="12035" width="3.7109375" style="1" customWidth="1"/>
    <col min="12036" max="12036" width="24.7109375" style="1" customWidth="1"/>
    <col min="12037" max="12051" width="3.7109375" style="1" customWidth="1"/>
    <col min="12052" max="12288" width="11.42578125" style="1"/>
    <col min="12289" max="12289" width="5.28515625" style="1" customWidth="1"/>
    <col min="12290" max="12291" width="3.7109375" style="1" customWidth="1"/>
    <col min="12292" max="12292" width="24.7109375" style="1" customWidth="1"/>
    <col min="12293" max="12307" width="3.7109375" style="1" customWidth="1"/>
    <col min="12308" max="12544" width="11.42578125" style="1"/>
    <col min="12545" max="12545" width="5.28515625" style="1" customWidth="1"/>
    <col min="12546" max="12547" width="3.7109375" style="1" customWidth="1"/>
    <col min="12548" max="12548" width="24.7109375" style="1" customWidth="1"/>
    <col min="12549" max="12563" width="3.7109375" style="1" customWidth="1"/>
    <col min="12564" max="12800" width="11.42578125" style="1"/>
    <col min="12801" max="12801" width="5.28515625" style="1" customWidth="1"/>
    <col min="12802" max="12803" width="3.7109375" style="1" customWidth="1"/>
    <col min="12804" max="12804" width="24.7109375" style="1" customWidth="1"/>
    <col min="12805" max="12819" width="3.7109375" style="1" customWidth="1"/>
    <col min="12820" max="13056" width="11.42578125" style="1"/>
    <col min="13057" max="13057" width="5.28515625" style="1" customWidth="1"/>
    <col min="13058" max="13059" width="3.7109375" style="1" customWidth="1"/>
    <col min="13060" max="13060" width="24.7109375" style="1" customWidth="1"/>
    <col min="13061" max="13075" width="3.7109375" style="1" customWidth="1"/>
    <col min="13076" max="13312" width="11.42578125" style="1"/>
    <col min="13313" max="13313" width="5.28515625" style="1" customWidth="1"/>
    <col min="13314" max="13315" width="3.7109375" style="1" customWidth="1"/>
    <col min="13316" max="13316" width="24.7109375" style="1" customWidth="1"/>
    <col min="13317" max="13331" width="3.7109375" style="1" customWidth="1"/>
    <col min="13332" max="13568" width="11.42578125" style="1"/>
    <col min="13569" max="13569" width="5.28515625" style="1" customWidth="1"/>
    <col min="13570" max="13571" width="3.7109375" style="1" customWidth="1"/>
    <col min="13572" max="13572" width="24.7109375" style="1" customWidth="1"/>
    <col min="13573" max="13587" width="3.7109375" style="1" customWidth="1"/>
    <col min="13588" max="13824" width="11.42578125" style="1"/>
    <col min="13825" max="13825" width="5.28515625" style="1" customWidth="1"/>
    <col min="13826" max="13827" width="3.7109375" style="1" customWidth="1"/>
    <col min="13828" max="13828" width="24.7109375" style="1" customWidth="1"/>
    <col min="13829" max="13843" width="3.7109375" style="1" customWidth="1"/>
    <col min="13844" max="14080" width="11.42578125" style="1"/>
    <col min="14081" max="14081" width="5.28515625" style="1" customWidth="1"/>
    <col min="14082" max="14083" width="3.7109375" style="1" customWidth="1"/>
    <col min="14084" max="14084" width="24.7109375" style="1" customWidth="1"/>
    <col min="14085" max="14099" width="3.7109375" style="1" customWidth="1"/>
    <col min="14100" max="14336" width="11.42578125" style="1"/>
    <col min="14337" max="14337" width="5.28515625" style="1" customWidth="1"/>
    <col min="14338" max="14339" width="3.7109375" style="1" customWidth="1"/>
    <col min="14340" max="14340" width="24.7109375" style="1" customWidth="1"/>
    <col min="14341" max="14355" width="3.7109375" style="1" customWidth="1"/>
    <col min="14356" max="14592" width="11.42578125" style="1"/>
    <col min="14593" max="14593" width="5.28515625" style="1" customWidth="1"/>
    <col min="14594" max="14595" width="3.7109375" style="1" customWidth="1"/>
    <col min="14596" max="14596" width="24.7109375" style="1" customWidth="1"/>
    <col min="14597" max="14611" width="3.7109375" style="1" customWidth="1"/>
    <col min="14612" max="14848" width="11.42578125" style="1"/>
    <col min="14849" max="14849" width="5.28515625" style="1" customWidth="1"/>
    <col min="14850" max="14851" width="3.7109375" style="1" customWidth="1"/>
    <col min="14852" max="14852" width="24.7109375" style="1" customWidth="1"/>
    <col min="14853" max="14867" width="3.7109375" style="1" customWidth="1"/>
    <col min="14868" max="15104" width="11.42578125" style="1"/>
    <col min="15105" max="15105" width="5.28515625" style="1" customWidth="1"/>
    <col min="15106" max="15107" width="3.7109375" style="1" customWidth="1"/>
    <col min="15108" max="15108" width="24.7109375" style="1" customWidth="1"/>
    <col min="15109" max="15123" width="3.7109375" style="1" customWidth="1"/>
    <col min="15124" max="15360" width="11.42578125" style="1"/>
    <col min="15361" max="15361" width="5.28515625" style="1" customWidth="1"/>
    <col min="15362" max="15363" width="3.7109375" style="1" customWidth="1"/>
    <col min="15364" max="15364" width="24.7109375" style="1" customWidth="1"/>
    <col min="15365" max="15379" width="3.7109375" style="1" customWidth="1"/>
    <col min="15380" max="15616" width="11.42578125" style="1"/>
    <col min="15617" max="15617" width="5.28515625" style="1" customWidth="1"/>
    <col min="15618" max="15619" width="3.7109375" style="1" customWidth="1"/>
    <col min="15620" max="15620" width="24.7109375" style="1" customWidth="1"/>
    <col min="15621" max="15635" width="3.7109375" style="1" customWidth="1"/>
    <col min="15636" max="15872" width="11.42578125" style="1"/>
    <col min="15873" max="15873" width="5.28515625" style="1" customWidth="1"/>
    <col min="15874" max="15875" width="3.7109375" style="1" customWidth="1"/>
    <col min="15876" max="15876" width="24.7109375" style="1" customWidth="1"/>
    <col min="15877" max="15891" width="3.7109375" style="1" customWidth="1"/>
    <col min="15892" max="16128" width="11.42578125" style="1"/>
    <col min="16129" max="16129" width="5.28515625" style="1" customWidth="1"/>
    <col min="16130" max="16131" width="3.7109375" style="1" customWidth="1"/>
    <col min="16132" max="16132" width="24.7109375" style="1" customWidth="1"/>
    <col min="16133" max="16147" width="3.7109375" style="1" customWidth="1"/>
    <col min="16148" max="16384" width="11.42578125" style="1"/>
  </cols>
  <sheetData>
    <row r="2" spans="1:19" ht="15.75" customHeight="1" x14ac:dyDescent="0.25">
      <c r="C2" s="74" t="s">
        <v>132</v>
      </c>
    </row>
    <row r="3" spans="1:19" x14ac:dyDescent="0.2">
      <c r="A3" s="75"/>
      <c r="B3" s="75"/>
      <c r="C3" s="76" t="s">
        <v>58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11.1" customHeight="1" x14ac:dyDescent="0.2">
      <c r="A4" s="77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9"/>
    </row>
    <row r="5" spans="1:19" ht="11.1" customHeight="1" x14ac:dyDescent="0.2">
      <c r="A5" s="80"/>
      <c r="B5" s="81"/>
      <c r="C5" s="82"/>
      <c r="D5" s="83"/>
      <c r="E5" s="82"/>
      <c r="F5" s="82"/>
      <c r="G5" s="83"/>
      <c r="H5" s="412" t="s">
        <v>131</v>
      </c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13"/>
    </row>
    <row r="6" spans="1:19" ht="11.1" customHeight="1" x14ac:dyDescent="0.2">
      <c r="A6" s="80"/>
      <c r="B6" s="81"/>
      <c r="D6" s="86" t="s">
        <v>17</v>
      </c>
      <c r="E6" s="87"/>
      <c r="F6" s="87"/>
      <c r="G6" s="81"/>
      <c r="H6" s="88"/>
      <c r="I6" s="84" t="s">
        <v>18</v>
      </c>
      <c r="J6" s="84"/>
      <c r="K6" s="84"/>
      <c r="L6" s="84"/>
      <c r="M6" s="89"/>
      <c r="N6" s="84" t="s">
        <v>60</v>
      </c>
      <c r="O6" s="84"/>
      <c r="P6" s="84"/>
      <c r="Q6" s="84"/>
      <c r="R6" s="84"/>
      <c r="S6" s="85"/>
    </row>
    <row r="7" spans="1:19" ht="11.1" customHeight="1" x14ac:dyDescent="0.2">
      <c r="A7" s="129" t="s">
        <v>20</v>
      </c>
      <c r="B7" s="130" t="s">
        <v>21</v>
      </c>
      <c r="C7" s="92"/>
      <c r="D7" s="93"/>
      <c r="E7" s="84"/>
      <c r="F7" s="84"/>
      <c r="G7" s="85"/>
      <c r="H7" s="84" t="s">
        <v>22</v>
      </c>
      <c r="I7" s="84"/>
      <c r="J7" s="85"/>
      <c r="K7" s="84" t="s">
        <v>61</v>
      </c>
      <c r="L7" s="84"/>
      <c r="M7" s="85"/>
      <c r="N7" s="84" t="s">
        <v>62</v>
      </c>
      <c r="O7" s="84"/>
      <c r="P7" s="85"/>
      <c r="Q7" s="84" t="s">
        <v>25</v>
      </c>
      <c r="R7" s="84"/>
      <c r="S7" s="85"/>
    </row>
    <row r="8" spans="1:19" ht="11.1" customHeight="1" x14ac:dyDescent="0.2">
      <c r="A8" s="94"/>
      <c r="B8" s="126">
        <v>5101</v>
      </c>
      <c r="C8" s="3"/>
      <c r="D8" s="94" t="s">
        <v>63</v>
      </c>
      <c r="E8" s="428">
        <f>Saídas!F22</f>
        <v>0</v>
      </c>
      <c r="F8" s="429"/>
      <c r="G8" s="430"/>
      <c r="H8" s="428">
        <f>Saídas!AC22</f>
        <v>0</v>
      </c>
      <c r="I8" s="429"/>
      <c r="J8" s="430"/>
      <c r="K8" s="428">
        <f>Saídas!AG22</f>
        <v>0</v>
      </c>
      <c r="L8" s="429"/>
      <c r="M8" s="430"/>
      <c r="N8" s="428">
        <f>Saídas!AK22</f>
        <v>0</v>
      </c>
      <c r="O8" s="429"/>
      <c r="P8" s="430"/>
      <c r="Q8" s="428">
        <f>Saídas!AO22</f>
        <v>0</v>
      </c>
      <c r="R8" s="429"/>
      <c r="S8" s="430"/>
    </row>
    <row r="9" spans="1:19" ht="11.1" customHeight="1" x14ac:dyDescent="0.2">
      <c r="A9" s="94"/>
      <c r="B9" s="126">
        <v>5102</v>
      </c>
      <c r="C9" s="95"/>
      <c r="D9" s="94" t="s">
        <v>64</v>
      </c>
      <c r="E9" s="431"/>
      <c r="F9" s="432"/>
      <c r="G9" s="433"/>
      <c r="H9" s="431"/>
      <c r="I9" s="432"/>
      <c r="J9" s="433"/>
      <c r="K9" s="431"/>
      <c r="L9" s="432"/>
      <c r="M9" s="433"/>
      <c r="N9" s="431"/>
      <c r="O9" s="432"/>
      <c r="P9" s="433"/>
      <c r="Q9" s="431"/>
      <c r="R9" s="432"/>
      <c r="S9" s="433"/>
    </row>
    <row r="10" spans="1:19" ht="11.1" customHeight="1" x14ac:dyDescent="0.2">
      <c r="A10" s="94"/>
      <c r="B10" s="126">
        <v>5124</v>
      </c>
      <c r="C10" s="95"/>
      <c r="D10" s="94" t="s">
        <v>65</v>
      </c>
      <c r="E10" s="431"/>
      <c r="F10" s="432"/>
      <c r="G10" s="433"/>
      <c r="H10" s="431"/>
      <c r="I10" s="432"/>
      <c r="J10" s="433"/>
      <c r="K10" s="431"/>
      <c r="L10" s="432"/>
      <c r="M10" s="433"/>
      <c r="N10" s="431"/>
      <c r="O10" s="432"/>
      <c r="P10" s="433"/>
      <c r="Q10" s="431"/>
      <c r="R10" s="432"/>
      <c r="S10" s="433"/>
    </row>
    <row r="11" spans="1:19" ht="11.1" customHeight="1" x14ac:dyDescent="0.2">
      <c r="A11" s="94"/>
      <c r="B11" s="126">
        <v>5151</v>
      </c>
      <c r="C11" s="96"/>
      <c r="D11" s="94" t="s">
        <v>66</v>
      </c>
      <c r="E11" s="431"/>
      <c r="F11" s="432"/>
      <c r="G11" s="433"/>
      <c r="H11" s="431"/>
      <c r="I11" s="432"/>
      <c r="J11" s="433"/>
      <c r="K11" s="431"/>
      <c r="L11" s="432"/>
      <c r="M11" s="433"/>
      <c r="N11" s="431"/>
      <c r="O11" s="432"/>
      <c r="P11" s="433"/>
      <c r="Q11" s="431"/>
      <c r="R11" s="432"/>
      <c r="S11" s="433"/>
    </row>
    <row r="12" spans="1:19" ht="11.1" customHeight="1" x14ac:dyDescent="0.2">
      <c r="A12" s="94"/>
      <c r="B12" s="126">
        <v>5152</v>
      </c>
      <c r="C12" s="97"/>
      <c r="D12" s="94" t="s">
        <v>67</v>
      </c>
      <c r="E12" s="431"/>
      <c r="F12" s="432"/>
      <c r="G12" s="433"/>
      <c r="H12" s="431"/>
      <c r="I12" s="432"/>
      <c r="J12" s="433"/>
      <c r="K12" s="431"/>
      <c r="L12" s="432"/>
      <c r="M12" s="433"/>
      <c r="N12" s="431"/>
      <c r="O12" s="432"/>
      <c r="P12" s="433"/>
      <c r="Q12" s="431"/>
      <c r="R12" s="432"/>
      <c r="S12" s="433"/>
    </row>
    <row r="13" spans="1:19" ht="11.1" customHeight="1" x14ac:dyDescent="0.2">
      <c r="A13" s="94"/>
      <c r="B13" s="126">
        <v>5201</v>
      </c>
      <c r="C13" s="97"/>
      <c r="D13" s="94" t="s">
        <v>68</v>
      </c>
      <c r="E13" s="431"/>
      <c r="F13" s="432"/>
      <c r="G13" s="433"/>
      <c r="H13" s="431"/>
      <c r="I13" s="432"/>
      <c r="J13" s="433"/>
      <c r="K13" s="431"/>
      <c r="L13" s="432"/>
      <c r="M13" s="433"/>
      <c r="N13" s="431"/>
      <c r="O13" s="432"/>
      <c r="P13" s="433"/>
      <c r="Q13" s="431"/>
      <c r="R13" s="432"/>
      <c r="S13" s="433"/>
    </row>
    <row r="14" spans="1:19" ht="11.1" customHeight="1" x14ac:dyDescent="0.2">
      <c r="A14" s="94"/>
      <c r="B14" s="126">
        <v>5202</v>
      </c>
      <c r="C14" s="97"/>
      <c r="D14" s="94" t="s">
        <v>69</v>
      </c>
      <c r="E14" s="431"/>
      <c r="F14" s="432"/>
      <c r="G14" s="433"/>
      <c r="H14" s="431"/>
      <c r="I14" s="432"/>
      <c r="J14" s="433"/>
      <c r="K14" s="431"/>
      <c r="L14" s="432"/>
      <c r="M14" s="433"/>
      <c r="N14" s="431"/>
      <c r="O14" s="432"/>
      <c r="P14" s="433"/>
      <c r="Q14" s="431"/>
      <c r="R14" s="432"/>
      <c r="S14" s="433"/>
    </row>
    <row r="15" spans="1:19" ht="11.1" customHeight="1" x14ac:dyDescent="0.2">
      <c r="A15" s="94"/>
      <c r="B15" s="126">
        <v>5551</v>
      </c>
      <c r="C15" s="97"/>
      <c r="D15" s="94" t="s">
        <v>70</v>
      </c>
      <c r="E15" s="431"/>
      <c r="F15" s="432"/>
      <c r="G15" s="433"/>
      <c r="H15" s="431"/>
      <c r="I15" s="432"/>
      <c r="J15" s="433"/>
      <c r="K15" s="431"/>
      <c r="L15" s="432"/>
      <c r="M15" s="433"/>
      <c r="N15" s="431"/>
      <c r="O15" s="432"/>
      <c r="P15" s="433"/>
      <c r="Q15" s="431"/>
      <c r="R15" s="432"/>
      <c r="S15" s="433"/>
    </row>
    <row r="16" spans="1:19" ht="11.1" customHeight="1" x14ac:dyDescent="0.2">
      <c r="A16" s="94"/>
      <c r="B16" s="126">
        <v>5552</v>
      </c>
      <c r="C16" s="97"/>
      <c r="D16" s="94" t="s">
        <v>71</v>
      </c>
      <c r="E16" s="431"/>
      <c r="F16" s="432"/>
      <c r="G16" s="433"/>
      <c r="H16" s="431"/>
      <c r="I16" s="432"/>
      <c r="J16" s="433"/>
      <c r="K16" s="431"/>
      <c r="L16" s="432"/>
      <c r="M16" s="433"/>
      <c r="N16" s="431"/>
      <c r="O16" s="432"/>
      <c r="P16" s="433"/>
      <c r="Q16" s="431"/>
      <c r="R16" s="432"/>
      <c r="S16" s="433"/>
    </row>
    <row r="17" spans="1:19" ht="11.1" customHeight="1" x14ac:dyDescent="0.2">
      <c r="A17" s="94"/>
      <c r="B17" s="126">
        <v>5557</v>
      </c>
      <c r="C17" s="98"/>
      <c r="D17" s="94" t="s">
        <v>72</v>
      </c>
      <c r="E17" s="431"/>
      <c r="F17" s="432"/>
      <c r="G17" s="433"/>
      <c r="H17" s="431"/>
      <c r="I17" s="432"/>
      <c r="J17" s="433"/>
      <c r="K17" s="431"/>
      <c r="L17" s="432"/>
      <c r="M17" s="433"/>
      <c r="N17" s="431"/>
      <c r="O17" s="432"/>
      <c r="P17" s="433"/>
      <c r="Q17" s="431"/>
      <c r="R17" s="432"/>
      <c r="S17" s="433"/>
    </row>
    <row r="18" spans="1:19" ht="11.1" customHeight="1" x14ac:dyDescent="0.2">
      <c r="A18" s="94"/>
      <c r="B18" s="126">
        <v>5555</v>
      </c>
      <c r="C18" s="99"/>
      <c r="D18" s="94" t="s">
        <v>73</v>
      </c>
      <c r="E18" s="431"/>
      <c r="F18" s="432"/>
      <c r="G18" s="433"/>
      <c r="H18" s="431"/>
      <c r="I18" s="432"/>
      <c r="J18" s="433"/>
      <c r="K18" s="431"/>
      <c r="L18" s="432"/>
      <c r="M18" s="433"/>
      <c r="N18" s="431"/>
      <c r="O18" s="432"/>
      <c r="P18" s="433"/>
      <c r="Q18" s="431"/>
      <c r="R18" s="432"/>
      <c r="S18" s="433"/>
    </row>
    <row r="19" spans="1:19" ht="11.1" customHeight="1" x14ac:dyDescent="0.2">
      <c r="A19" s="113"/>
      <c r="B19" s="126">
        <v>5949</v>
      </c>
      <c r="D19" s="94" t="s">
        <v>74</v>
      </c>
      <c r="E19" s="431"/>
      <c r="F19" s="432"/>
      <c r="G19" s="433"/>
      <c r="H19" s="431"/>
      <c r="I19" s="432"/>
      <c r="J19" s="433"/>
      <c r="K19" s="431"/>
      <c r="L19" s="432"/>
      <c r="M19" s="433"/>
      <c r="N19" s="431"/>
      <c r="O19" s="432"/>
      <c r="P19" s="433"/>
      <c r="Q19" s="431"/>
      <c r="R19" s="432"/>
      <c r="S19" s="433"/>
    </row>
    <row r="20" spans="1:19" ht="11.1" customHeight="1" x14ac:dyDescent="0.2">
      <c r="A20" s="100"/>
      <c r="B20" s="101"/>
      <c r="C20" s="44"/>
      <c r="D20" s="100" t="s">
        <v>36</v>
      </c>
      <c r="E20" s="434">
        <f>SUM(E8:G19)</f>
        <v>0</v>
      </c>
      <c r="F20" s="435"/>
      <c r="G20" s="436"/>
      <c r="H20" s="434">
        <f t="shared" ref="H20" si="0">SUM(H8:J19)</f>
        <v>0</v>
      </c>
      <c r="I20" s="435"/>
      <c r="J20" s="436"/>
      <c r="K20" s="434">
        <f t="shared" ref="K20" si="1">SUM(K8:M19)</f>
        <v>0</v>
      </c>
      <c r="L20" s="435"/>
      <c r="M20" s="436"/>
      <c r="N20" s="434">
        <f t="shared" ref="N20" si="2">SUM(N8:P19)</f>
        <v>0</v>
      </c>
      <c r="O20" s="435"/>
      <c r="P20" s="436"/>
      <c r="Q20" s="434">
        <f t="shared" ref="Q20" si="3">SUM(Q8:S19)</f>
        <v>0</v>
      </c>
      <c r="R20" s="435"/>
      <c r="S20" s="436"/>
    </row>
    <row r="21" spans="1:19" ht="11.1" customHeight="1" x14ac:dyDescent="0.2">
      <c r="A21" s="94"/>
      <c r="B21" s="126">
        <v>6101</v>
      </c>
      <c r="C21" s="102"/>
      <c r="D21" s="94" t="s">
        <v>63</v>
      </c>
      <c r="E21" s="428">
        <f>Saídas!F23</f>
        <v>0</v>
      </c>
      <c r="F21" s="429"/>
      <c r="G21" s="430"/>
      <c r="H21" s="428">
        <f>Saídas!AC23</f>
        <v>0</v>
      </c>
      <c r="I21" s="429"/>
      <c r="J21" s="430"/>
      <c r="K21" s="428">
        <f>Saídas!AG23</f>
        <v>0</v>
      </c>
      <c r="L21" s="429"/>
      <c r="M21" s="430"/>
      <c r="N21" s="428">
        <f>Saídas!AK23</f>
        <v>0</v>
      </c>
      <c r="O21" s="429"/>
      <c r="P21" s="430"/>
      <c r="Q21" s="428">
        <f>Saídas!AO23</f>
        <v>0</v>
      </c>
      <c r="R21" s="429"/>
      <c r="S21" s="430"/>
    </row>
    <row r="22" spans="1:19" ht="11.1" customHeight="1" x14ac:dyDescent="0.2">
      <c r="A22" s="94"/>
      <c r="B22" s="126">
        <v>6102</v>
      </c>
      <c r="C22" s="102"/>
      <c r="D22" s="94" t="s">
        <v>75</v>
      </c>
      <c r="E22" s="431"/>
      <c r="F22" s="432"/>
      <c r="G22" s="433"/>
      <c r="H22" s="431"/>
      <c r="I22" s="432"/>
      <c r="J22" s="433"/>
      <c r="K22" s="431"/>
      <c r="L22" s="432"/>
      <c r="M22" s="433"/>
      <c r="N22" s="431"/>
      <c r="O22" s="432"/>
      <c r="P22" s="433"/>
      <c r="Q22" s="431"/>
      <c r="R22" s="432"/>
      <c r="S22" s="433"/>
    </row>
    <row r="23" spans="1:19" ht="11.1" customHeight="1" x14ac:dyDescent="0.2">
      <c r="A23" s="94"/>
      <c r="B23" s="126">
        <v>6124</v>
      </c>
      <c r="C23" s="102"/>
      <c r="D23" s="94" t="s">
        <v>76</v>
      </c>
      <c r="E23" s="431"/>
      <c r="F23" s="432"/>
      <c r="G23" s="433"/>
      <c r="H23" s="431"/>
      <c r="I23" s="432"/>
      <c r="J23" s="433"/>
      <c r="K23" s="431"/>
      <c r="L23" s="432"/>
      <c r="M23" s="433"/>
      <c r="N23" s="431"/>
      <c r="O23" s="432"/>
      <c r="P23" s="433"/>
      <c r="Q23" s="431"/>
      <c r="R23" s="432"/>
      <c r="S23" s="433"/>
    </row>
    <row r="24" spans="1:19" ht="11.1" customHeight="1" x14ac:dyDescent="0.2">
      <c r="A24" s="94"/>
      <c r="B24" s="126">
        <v>6151</v>
      </c>
      <c r="C24" s="102"/>
      <c r="D24" s="94" t="s">
        <v>66</v>
      </c>
      <c r="E24" s="431"/>
      <c r="F24" s="432"/>
      <c r="G24" s="433"/>
      <c r="H24" s="431"/>
      <c r="I24" s="432"/>
      <c r="J24" s="433"/>
      <c r="K24" s="431"/>
      <c r="L24" s="432"/>
      <c r="M24" s="433"/>
      <c r="N24" s="431"/>
      <c r="O24" s="432"/>
      <c r="P24" s="433"/>
      <c r="Q24" s="431"/>
      <c r="R24" s="432"/>
      <c r="S24" s="433"/>
    </row>
    <row r="25" spans="1:19" ht="11.1" customHeight="1" x14ac:dyDescent="0.2">
      <c r="A25" s="94"/>
      <c r="B25" s="126">
        <v>6152</v>
      </c>
      <c r="C25" s="102"/>
      <c r="D25" s="94" t="s">
        <v>67</v>
      </c>
      <c r="E25" s="431"/>
      <c r="F25" s="432"/>
      <c r="G25" s="433"/>
      <c r="H25" s="431"/>
      <c r="I25" s="432"/>
      <c r="J25" s="433"/>
      <c r="K25" s="431"/>
      <c r="L25" s="432"/>
      <c r="M25" s="433"/>
      <c r="N25" s="431"/>
      <c r="O25" s="432"/>
      <c r="P25" s="433"/>
      <c r="Q25" s="431"/>
      <c r="R25" s="432"/>
      <c r="S25" s="433"/>
    </row>
    <row r="26" spans="1:19" ht="11.1" customHeight="1" x14ac:dyDescent="0.2">
      <c r="A26" s="94"/>
      <c r="B26" s="126">
        <v>6201</v>
      </c>
      <c r="C26" s="102"/>
      <c r="D26" s="94" t="s">
        <v>77</v>
      </c>
      <c r="E26" s="431"/>
      <c r="F26" s="432"/>
      <c r="G26" s="433"/>
      <c r="H26" s="431"/>
      <c r="I26" s="432"/>
      <c r="J26" s="433"/>
      <c r="K26" s="431"/>
      <c r="L26" s="432"/>
      <c r="M26" s="433"/>
      <c r="N26" s="431"/>
      <c r="O26" s="432"/>
      <c r="P26" s="433"/>
      <c r="Q26" s="431"/>
      <c r="R26" s="432"/>
      <c r="S26" s="433"/>
    </row>
    <row r="27" spans="1:19" ht="11.1" customHeight="1" x14ac:dyDescent="0.2">
      <c r="A27" s="94"/>
      <c r="B27" s="126">
        <v>6202</v>
      </c>
      <c r="C27" s="102"/>
      <c r="D27" s="94" t="s">
        <v>69</v>
      </c>
      <c r="E27" s="431"/>
      <c r="F27" s="432"/>
      <c r="G27" s="433"/>
      <c r="H27" s="431"/>
      <c r="I27" s="432"/>
      <c r="J27" s="433"/>
      <c r="K27" s="431"/>
      <c r="L27" s="432"/>
      <c r="M27" s="433"/>
      <c r="N27" s="431"/>
      <c r="O27" s="432"/>
      <c r="P27" s="433"/>
      <c r="Q27" s="431"/>
      <c r="R27" s="432"/>
      <c r="S27" s="433"/>
    </row>
    <row r="28" spans="1:19" ht="11.1" customHeight="1" x14ac:dyDescent="0.2">
      <c r="A28" s="94"/>
      <c r="B28" s="126">
        <v>6551</v>
      </c>
      <c r="C28" s="102"/>
      <c r="D28" s="94" t="s">
        <v>70</v>
      </c>
      <c r="E28" s="431"/>
      <c r="F28" s="432"/>
      <c r="G28" s="433"/>
      <c r="H28" s="431"/>
      <c r="I28" s="432"/>
      <c r="J28" s="433"/>
      <c r="K28" s="431"/>
      <c r="L28" s="432"/>
      <c r="M28" s="433"/>
      <c r="N28" s="431"/>
      <c r="O28" s="432"/>
      <c r="P28" s="433"/>
      <c r="Q28" s="431"/>
      <c r="R28" s="432"/>
      <c r="S28" s="433"/>
    </row>
    <row r="29" spans="1:19" ht="11.1" customHeight="1" x14ac:dyDescent="0.2">
      <c r="A29" s="94"/>
      <c r="B29" s="126">
        <v>6552</v>
      </c>
      <c r="C29" s="102"/>
      <c r="D29" s="94" t="s">
        <v>71</v>
      </c>
      <c r="E29" s="431"/>
      <c r="F29" s="432"/>
      <c r="G29" s="433"/>
      <c r="H29" s="431"/>
      <c r="I29" s="432"/>
      <c r="J29" s="433"/>
      <c r="K29" s="431"/>
      <c r="L29" s="432"/>
      <c r="M29" s="433"/>
      <c r="N29" s="431"/>
      <c r="O29" s="432"/>
      <c r="P29" s="433"/>
      <c r="Q29" s="431"/>
      <c r="R29" s="432"/>
      <c r="S29" s="433"/>
    </row>
    <row r="30" spans="1:19" ht="11.1" customHeight="1" x14ac:dyDescent="0.2">
      <c r="A30" s="94"/>
      <c r="B30" s="126">
        <v>6557</v>
      </c>
      <c r="C30" s="102"/>
      <c r="D30" s="94" t="s">
        <v>72</v>
      </c>
      <c r="E30" s="431"/>
      <c r="F30" s="432"/>
      <c r="G30" s="433"/>
      <c r="H30" s="431"/>
      <c r="I30" s="432"/>
      <c r="J30" s="433"/>
      <c r="K30" s="431"/>
      <c r="L30" s="432"/>
      <c r="M30" s="433"/>
      <c r="N30" s="431"/>
      <c r="O30" s="432"/>
      <c r="P30" s="433"/>
      <c r="Q30" s="431"/>
      <c r="R30" s="432"/>
      <c r="S30" s="433"/>
    </row>
    <row r="31" spans="1:19" ht="11.1" customHeight="1" x14ac:dyDescent="0.2">
      <c r="A31" s="94"/>
      <c r="B31" s="126">
        <v>6555</v>
      </c>
      <c r="C31" s="102"/>
      <c r="D31" s="94" t="s">
        <v>78</v>
      </c>
      <c r="E31" s="431"/>
      <c r="F31" s="432"/>
      <c r="G31" s="433"/>
      <c r="H31" s="431"/>
      <c r="I31" s="432"/>
      <c r="J31" s="433"/>
      <c r="K31" s="431"/>
      <c r="L31" s="432"/>
      <c r="M31" s="433"/>
      <c r="N31" s="431"/>
      <c r="O31" s="432"/>
      <c r="P31" s="433"/>
      <c r="Q31" s="431"/>
      <c r="R31" s="432"/>
      <c r="S31" s="433"/>
    </row>
    <row r="32" spans="1:19" ht="11.1" customHeight="1" x14ac:dyDescent="0.2">
      <c r="A32" s="94"/>
      <c r="B32" s="126">
        <v>6949</v>
      </c>
      <c r="C32" s="102"/>
      <c r="D32" s="94" t="s">
        <v>79</v>
      </c>
      <c r="E32" s="431"/>
      <c r="F32" s="432"/>
      <c r="G32" s="433"/>
      <c r="H32" s="431"/>
      <c r="I32" s="432"/>
      <c r="J32" s="433"/>
      <c r="K32" s="431"/>
      <c r="L32" s="432"/>
      <c r="M32" s="433"/>
      <c r="N32" s="431"/>
      <c r="O32" s="432"/>
      <c r="P32" s="433"/>
      <c r="Q32" s="431"/>
      <c r="R32" s="432"/>
      <c r="S32" s="433"/>
    </row>
    <row r="33" spans="1:19" ht="11.1" customHeight="1" x14ac:dyDescent="0.2">
      <c r="A33" s="100"/>
      <c r="B33" s="101"/>
      <c r="C33" s="100"/>
      <c r="D33" s="100" t="s">
        <v>36</v>
      </c>
      <c r="E33" s="434">
        <f>SUM(E21:G32)</f>
        <v>0</v>
      </c>
      <c r="F33" s="435"/>
      <c r="G33" s="436"/>
      <c r="H33" s="434">
        <f t="shared" ref="H33" si="4">SUM(H21:J32)</f>
        <v>0</v>
      </c>
      <c r="I33" s="435"/>
      <c r="J33" s="436"/>
      <c r="K33" s="434">
        <f t="shared" ref="K33" si="5">SUM(K21:M32)</f>
        <v>0</v>
      </c>
      <c r="L33" s="435"/>
      <c r="M33" s="436"/>
      <c r="N33" s="434">
        <f t="shared" ref="N33" si="6">SUM(N21:P32)</f>
        <v>0</v>
      </c>
      <c r="O33" s="435"/>
      <c r="P33" s="436"/>
      <c r="Q33" s="434">
        <f t="shared" ref="Q33" si="7">SUM(Q21:S32)</f>
        <v>0</v>
      </c>
      <c r="R33" s="435"/>
      <c r="S33" s="436"/>
    </row>
    <row r="34" spans="1:19" ht="11.1" customHeight="1" x14ac:dyDescent="0.2">
      <c r="A34" s="94"/>
      <c r="B34" s="126">
        <v>7101</v>
      </c>
      <c r="C34" s="102"/>
      <c r="D34" s="94" t="s">
        <v>63</v>
      </c>
      <c r="E34" s="428"/>
      <c r="F34" s="429"/>
      <c r="G34" s="430"/>
      <c r="H34" s="428"/>
      <c r="I34" s="429"/>
      <c r="J34" s="430"/>
      <c r="K34" s="428"/>
      <c r="L34" s="429"/>
      <c r="M34" s="430"/>
      <c r="N34" s="428"/>
      <c r="O34" s="429"/>
      <c r="P34" s="430"/>
      <c r="Q34" s="428"/>
      <c r="R34" s="429"/>
      <c r="S34" s="430"/>
    </row>
    <row r="35" spans="1:19" ht="11.1" customHeight="1" x14ac:dyDescent="0.2">
      <c r="A35" s="94"/>
      <c r="B35" s="126">
        <v>7102</v>
      </c>
      <c r="C35" s="102"/>
      <c r="D35" s="94" t="s">
        <v>75</v>
      </c>
      <c r="E35" s="431"/>
      <c r="F35" s="432"/>
      <c r="G35" s="433"/>
      <c r="H35" s="431"/>
      <c r="I35" s="432"/>
      <c r="J35" s="433"/>
      <c r="K35" s="431"/>
      <c r="L35" s="432"/>
      <c r="M35" s="433"/>
      <c r="N35" s="431"/>
      <c r="O35" s="432"/>
      <c r="P35" s="433"/>
      <c r="Q35" s="431"/>
      <c r="R35" s="432"/>
      <c r="S35" s="433"/>
    </row>
    <row r="36" spans="1:19" ht="11.1" customHeight="1" x14ac:dyDescent="0.2">
      <c r="A36" s="94"/>
      <c r="B36" s="126">
        <v>7201</v>
      </c>
      <c r="C36" s="102"/>
      <c r="D36" s="94" t="s">
        <v>68</v>
      </c>
      <c r="E36" s="431"/>
      <c r="F36" s="432"/>
      <c r="G36" s="433"/>
      <c r="H36" s="431"/>
      <c r="I36" s="432"/>
      <c r="J36" s="433"/>
      <c r="K36" s="431"/>
      <c r="L36" s="432"/>
      <c r="M36" s="433"/>
      <c r="N36" s="431"/>
      <c r="O36" s="432"/>
      <c r="P36" s="433"/>
      <c r="Q36" s="431"/>
      <c r="R36" s="432"/>
      <c r="S36" s="433"/>
    </row>
    <row r="37" spans="1:19" ht="11.1" customHeight="1" x14ac:dyDescent="0.2">
      <c r="A37" s="94"/>
      <c r="B37" s="126">
        <v>7202</v>
      </c>
      <c r="C37" s="102"/>
      <c r="D37" s="94" t="s">
        <v>69</v>
      </c>
      <c r="E37" s="431"/>
      <c r="F37" s="432"/>
      <c r="G37" s="433"/>
      <c r="H37" s="431"/>
      <c r="I37" s="432"/>
      <c r="J37" s="433"/>
      <c r="K37" s="431"/>
      <c r="L37" s="432"/>
      <c r="M37" s="433"/>
      <c r="N37" s="431"/>
      <c r="O37" s="432"/>
      <c r="P37" s="433"/>
      <c r="Q37" s="431"/>
      <c r="R37" s="432"/>
      <c r="S37" s="433"/>
    </row>
    <row r="38" spans="1:19" ht="11.1" customHeight="1" x14ac:dyDescent="0.2">
      <c r="A38" s="94"/>
      <c r="B38" s="126">
        <v>7949</v>
      </c>
      <c r="C38" s="102"/>
      <c r="D38" s="94" t="s">
        <v>79</v>
      </c>
      <c r="E38" s="431"/>
      <c r="F38" s="432"/>
      <c r="G38" s="433"/>
      <c r="H38" s="431"/>
      <c r="I38" s="432"/>
      <c r="J38" s="433"/>
      <c r="K38" s="431"/>
      <c r="L38" s="432"/>
      <c r="M38" s="433"/>
      <c r="N38" s="431"/>
      <c r="O38" s="432"/>
      <c r="P38" s="433"/>
      <c r="Q38" s="431"/>
      <c r="R38" s="432"/>
      <c r="S38" s="433"/>
    </row>
    <row r="39" spans="1:19" ht="11.1" customHeight="1" x14ac:dyDescent="0.2">
      <c r="A39" s="100"/>
      <c r="B39" s="101"/>
      <c r="C39" s="100"/>
      <c r="D39" s="100" t="s">
        <v>36</v>
      </c>
      <c r="E39" s="434">
        <f>SUM(E34:G38)</f>
        <v>0</v>
      </c>
      <c r="F39" s="435"/>
      <c r="G39" s="436"/>
      <c r="H39" s="434">
        <f t="shared" ref="H39" si="8">SUM(H34:J38)</f>
        <v>0</v>
      </c>
      <c r="I39" s="435"/>
      <c r="J39" s="436"/>
      <c r="K39" s="434">
        <f t="shared" ref="K39" si="9">SUM(K34:M38)</f>
        <v>0</v>
      </c>
      <c r="L39" s="435"/>
      <c r="M39" s="436"/>
      <c r="N39" s="434">
        <f t="shared" ref="N39" si="10">SUM(N34:P38)</f>
        <v>0</v>
      </c>
      <c r="O39" s="435"/>
      <c r="P39" s="436"/>
      <c r="Q39" s="434">
        <f t="shared" ref="Q39" si="11">SUM(Q34:S38)</f>
        <v>0</v>
      </c>
      <c r="R39" s="435"/>
      <c r="S39" s="436"/>
    </row>
    <row r="40" spans="1:19" ht="11.1" customHeight="1" x14ac:dyDescent="0.2">
      <c r="A40" s="103" t="s">
        <v>44</v>
      </c>
      <c r="B40" s="84"/>
      <c r="C40" s="84"/>
      <c r="D40" s="85"/>
      <c r="E40" s="437">
        <f>E20+E33+E39</f>
        <v>0</v>
      </c>
      <c r="F40" s="438"/>
      <c r="G40" s="439"/>
      <c r="H40" s="437">
        <f t="shared" ref="H40" si="12">H20+H33+H39</f>
        <v>0</v>
      </c>
      <c r="I40" s="438"/>
      <c r="J40" s="439"/>
      <c r="K40" s="437">
        <f t="shared" ref="K40" si="13">K20+K33+K39</f>
        <v>0</v>
      </c>
      <c r="L40" s="438"/>
      <c r="M40" s="439"/>
      <c r="N40" s="437">
        <f t="shared" ref="N40" si="14">N20+N33+N39</f>
        <v>0</v>
      </c>
      <c r="O40" s="438"/>
      <c r="P40" s="439"/>
      <c r="Q40" s="437">
        <f t="shared" ref="Q40" si="15">Q20+Q33+Q39</f>
        <v>0</v>
      </c>
      <c r="R40" s="438"/>
      <c r="S40" s="439"/>
    </row>
    <row r="41" spans="1:19" ht="5.0999999999999996" customHeight="1" x14ac:dyDescent="0.2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</row>
    <row r="42" spans="1:19" ht="11.1" customHeight="1" x14ac:dyDescent="0.2">
      <c r="A42" s="462" t="s">
        <v>113</v>
      </c>
      <c r="B42" s="463"/>
      <c r="C42" s="463"/>
      <c r="D42" s="463"/>
      <c r="E42" s="463"/>
      <c r="F42" s="463"/>
      <c r="G42" s="463"/>
      <c r="H42" s="463"/>
      <c r="I42" s="463"/>
      <c r="J42" s="463"/>
      <c r="K42" s="463"/>
      <c r="L42" s="463"/>
      <c r="M42" s="463"/>
      <c r="N42" s="463"/>
      <c r="O42" s="463"/>
      <c r="P42" s="463"/>
      <c r="Q42" s="463"/>
      <c r="R42" s="463"/>
      <c r="S42" s="463"/>
    </row>
    <row r="43" spans="1:19" ht="11.1" customHeight="1" x14ac:dyDescent="0.2">
      <c r="A43" s="440" t="s">
        <v>114</v>
      </c>
      <c r="B43" s="440"/>
      <c r="C43" s="440"/>
      <c r="D43" s="440"/>
      <c r="E43" s="440"/>
      <c r="F43" s="440"/>
      <c r="G43" s="440"/>
      <c r="H43" s="440"/>
      <c r="I43" s="440"/>
      <c r="J43" s="440"/>
      <c r="K43" s="440"/>
      <c r="L43" s="440"/>
      <c r="M43" s="440"/>
      <c r="N43" s="444"/>
      <c r="O43" s="445"/>
      <c r="P43" s="446"/>
      <c r="Q43" s="441">
        <f>K20+K33</f>
        <v>0</v>
      </c>
      <c r="R43" s="442"/>
      <c r="S43" s="443"/>
    </row>
    <row r="44" spans="1:19" ht="11.1" customHeight="1" x14ac:dyDescent="0.2">
      <c r="A44" s="453" t="s">
        <v>115</v>
      </c>
      <c r="B44" s="454"/>
      <c r="C44" s="454"/>
      <c r="D44" s="454"/>
      <c r="E44" s="454"/>
      <c r="F44" s="454"/>
      <c r="G44" s="454"/>
      <c r="H44" s="454"/>
      <c r="I44" s="454"/>
      <c r="J44" s="454"/>
      <c r="K44" s="454"/>
      <c r="L44" s="454"/>
      <c r="M44" s="455"/>
      <c r="N44" s="447"/>
      <c r="O44" s="448"/>
      <c r="P44" s="449"/>
      <c r="Q44" s="391">
        <v>0</v>
      </c>
      <c r="R44" s="392"/>
      <c r="S44" s="393"/>
    </row>
    <row r="45" spans="1:19" ht="11.1" customHeight="1" x14ac:dyDescent="0.2">
      <c r="A45" s="453"/>
      <c r="B45" s="454"/>
      <c r="C45" s="454"/>
      <c r="D45" s="454"/>
      <c r="E45" s="454"/>
      <c r="F45" s="454"/>
      <c r="G45" s="454"/>
      <c r="H45" s="454"/>
      <c r="I45" s="454"/>
      <c r="J45" s="454"/>
      <c r="K45" s="454"/>
      <c r="L45" s="454"/>
      <c r="M45" s="455"/>
      <c r="N45" s="441">
        <v>0</v>
      </c>
      <c r="O45" s="442"/>
      <c r="P45" s="443"/>
      <c r="Q45" s="341"/>
      <c r="R45" s="342"/>
      <c r="S45" s="343"/>
    </row>
    <row r="46" spans="1:19" ht="11.1" customHeight="1" x14ac:dyDescent="0.2">
      <c r="A46" s="453"/>
      <c r="B46" s="454"/>
      <c r="C46" s="454"/>
      <c r="D46" s="454"/>
      <c r="E46" s="454"/>
      <c r="F46" s="454"/>
      <c r="G46" s="454"/>
      <c r="H46" s="454"/>
      <c r="I46" s="454"/>
      <c r="J46" s="454"/>
      <c r="K46" s="454"/>
      <c r="L46" s="454"/>
      <c r="M46" s="455"/>
      <c r="N46" s="441">
        <v>0</v>
      </c>
      <c r="O46" s="442"/>
      <c r="P46" s="443"/>
      <c r="Q46" s="341"/>
      <c r="R46" s="342"/>
      <c r="S46" s="343"/>
    </row>
    <row r="47" spans="1:19" ht="11.1" customHeight="1" x14ac:dyDescent="0.2">
      <c r="A47" s="453"/>
      <c r="B47" s="454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5"/>
      <c r="N47" s="441">
        <v>0</v>
      </c>
      <c r="O47" s="442"/>
      <c r="P47" s="443"/>
      <c r="Q47" s="394"/>
      <c r="R47" s="395"/>
      <c r="S47" s="396"/>
    </row>
    <row r="48" spans="1:19" ht="11.1" customHeight="1" x14ac:dyDescent="0.2">
      <c r="A48" s="453" t="s">
        <v>116</v>
      </c>
      <c r="B48" s="454"/>
      <c r="C48" s="454"/>
      <c r="D48" s="454"/>
      <c r="E48" s="454"/>
      <c r="F48" s="454"/>
      <c r="G48" s="454"/>
      <c r="H48" s="454"/>
      <c r="I48" s="454"/>
      <c r="J48" s="454"/>
      <c r="K48" s="454"/>
      <c r="L48" s="454"/>
      <c r="M48" s="455"/>
      <c r="N48" s="444"/>
      <c r="O48" s="445"/>
      <c r="P48" s="446"/>
      <c r="Q48" s="441">
        <v>0</v>
      </c>
      <c r="R48" s="442"/>
      <c r="S48" s="443"/>
    </row>
    <row r="49" spans="1:19" ht="11.1" customHeight="1" x14ac:dyDescent="0.2">
      <c r="A49" s="453" t="s">
        <v>117</v>
      </c>
      <c r="B49" s="454"/>
      <c r="C49" s="454"/>
      <c r="D49" s="454"/>
      <c r="E49" s="454"/>
      <c r="F49" s="454"/>
      <c r="G49" s="454"/>
      <c r="H49" s="454"/>
      <c r="I49" s="454"/>
      <c r="J49" s="454"/>
      <c r="K49" s="454"/>
      <c r="L49" s="454"/>
      <c r="M49" s="455"/>
      <c r="N49" s="447"/>
      <c r="O49" s="448"/>
      <c r="P49" s="449"/>
      <c r="Q49" s="391">
        <v>0</v>
      </c>
      <c r="R49" s="392"/>
      <c r="S49" s="393"/>
    </row>
    <row r="50" spans="1:19" ht="11.1" customHeight="1" x14ac:dyDescent="0.2">
      <c r="A50" s="456"/>
      <c r="B50" s="457"/>
      <c r="C50" s="457"/>
      <c r="D50" s="457"/>
      <c r="E50" s="457"/>
      <c r="F50" s="457"/>
      <c r="G50" s="457"/>
      <c r="H50" s="457"/>
      <c r="I50" s="457"/>
      <c r="J50" s="457"/>
      <c r="K50" s="457"/>
      <c r="L50" s="457"/>
      <c r="M50" s="458"/>
      <c r="N50" s="441">
        <v>0</v>
      </c>
      <c r="O50" s="442"/>
      <c r="P50" s="443"/>
      <c r="Q50" s="394"/>
      <c r="R50" s="395"/>
      <c r="S50" s="396"/>
    </row>
    <row r="51" spans="1:19" ht="11.1" customHeight="1" x14ac:dyDescent="0.2">
      <c r="A51" s="453" t="s">
        <v>118</v>
      </c>
      <c r="B51" s="454"/>
      <c r="C51" s="454"/>
      <c r="D51" s="454"/>
      <c r="E51" s="454"/>
      <c r="F51" s="454"/>
      <c r="G51" s="454"/>
      <c r="H51" s="454"/>
      <c r="I51" s="454"/>
      <c r="J51" s="454"/>
      <c r="K51" s="454"/>
      <c r="L51" s="454"/>
      <c r="M51" s="455"/>
      <c r="N51" s="441"/>
      <c r="O51" s="442"/>
      <c r="P51" s="443"/>
      <c r="Q51" s="441">
        <f>Q43+Q44+Q48+Q49</f>
        <v>0</v>
      </c>
      <c r="R51" s="442"/>
      <c r="S51" s="443"/>
    </row>
    <row r="52" spans="1:19" ht="11.1" customHeight="1" x14ac:dyDescent="0.2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</row>
    <row r="53" spans="1:19" ht="11.1" customHeight="1" x14ac:dyDescent="0.2">
      <c r="A53" s="408" t="s">
        <v>80</v>
      </c>
      <c r="B53" s="408"/>
      <c r="C53" s="408"/>
      <c r="D53" s="408"/>
      <c r="E53" s="408"/>
      <c r="F53" s="408"/>
      <c r="G53" s="408"/>
      <c r="H53" s="408"/>
      <c r="I53" s="408"/>
      <c r="J53" s="408"/>
      <c r="K53" s="408"/>
      <c r="L53" s="408"/>
      <c r="M53" s="408"/>
      <c r="N53" s="408"/>
      <c r="O53" s="408"/>
      <c r="P53" s="408"/>
      <c r="Q53" s="408"/>
      <c r="R53" s="408"/>
      <c r="S53" s="408"/>
    </row>
    <row r="54" spans="1:19" ht="11.1" customHeight="1" x14ac:dyDescent="0.2">
      <c r="A54" s="440" t="s">
        <v>119</v>
      </c>
      <c r="B54" s="440"/>
      <c r="C54" s="440"/>
      <c r="D54" s="440" t="s">
        <v>120</v>
      </c>
      <c r="E54" s="440"/>
      <c r="F54" s="440"/>
      <c r="G54" s="440"/>
      <c r="H54" s="440"/>
      <c r="I54" s="440"/>
      <c r="J54" s="440"/>
      <c r="K54" s="440"/>
      <c r="L54" s="440"/>
      <c r="M54" s="440"/>
      <c r="N54" s="371">
        <f>Q51</f>
        <v>0</v>
      </c>
      <c r="O54" s="410"/>
      <c r="P54" s="411"/>
      <c r="Q54" s="391">
        <f>IF(N54&gt;N55,N54-N55,0)</f>
        <v>0</v>
      </c>
      <c r="R54" s="392"/>
      <c r="S54" s="393"/>
    </row>
    <row r="55" spans="1:19" ht="11.1" customHeight="1" x14ac:dyDescent="0.2">
      <c r="A55" s="440" t="s">
        <v>121</v>
      </c>
      <c r="B55" s="440"/>
      <c r="C55" s="440"/>
      <c r="D55" s="440" t="s">
        <v>122</v>
      </c>
      <c r="E55" s="440"/>
      <c r="F55" s="440"/>
      <c r="G55" s="440"/>
      <c r="H55" s="440"/>
      <c r="I55" s="440"/>
      <c r="J55" s="440"/>
      <c r="K55" s="440"/>
      <c r="L55" s="440"/>
      <c r="M55" s="440"/>
      <c r="N55" s="450">
        <f>'REG-IPI'!Q55</f>
        <v>0</v>
      </c>
      <c r="O55" s="451"/>
      <c r="P55" s="452"/>
      <c r="Q55" s="341"/>
      <c r="R55" s="342"/>
      <c r="S55" s="343"/>
    </row>
    <row r="56" spans="1:19" ht="11.1" customHeight="1" x14ac:dyDescent="0.2">
      <c r="A56" s="440" t="s">
        <v>123</v>
      </c>
      <c r="B56" s="440"/>
      <c r="C56" s="440"/>
      <c r="D56" s="440" t="s">
        <v>124</v>
      </c>
      <c r="E56" s="440"/>
      <c r="F56" s="440"/>
      <c r="G56" s="440"/>
      <c r="H56" s="440"/>
      <c r="I56" s="440"/>
      <c r="J56" s="440"/>
      <c r="K56" s="440"/>
      <c r="L56" s="440"/>
      <c r="M56" s="440"/>
      <c r="N56" s="423"/>
      <c r="O56" s="424"/>
      <c r="P56" s="425"/>
      <c r="Q56" s="394"/>
      <c r="R56" s="395"/>
      <c r="S56" s="396"/>
    </row>
    <row r="57" spans="1:19" ht="11.1" customHeight="1" x14ac:dyDescent="0.2">
      <c r="A57" s="440" t="s">
        <v>125</v>
      </c>
      <c r="B57" s="440"/>
      <c r="C57" s="440"/>
      <c r="D57" s="440" t="s">
        <v>126</v>
      </c>
      <c r="E57" s="440"/>
      <c r="F57" s="440"/>
      <c r="G57" s="440"/>
      <c r="H57" s="440"/>
      <c r="I57" s="440"/>
      <c r="J57" s="440"/>
      <c r="K57" s="440"/>
      <c r="L57" s="440"/>
      <c r="M57" s="440"/>
      <c r="N57" s="427"/>
      <c r="O57" s="389"/>
      <c r="P57" s="390"/>
      <c r="Q57" s="371">
        <f>IF(N54&gt;N55,0,N54-N55)</f>
        <v>0</v>
      </c>
      <c r="R57" s="372"/>
      <c r="S57" s="373"/>
    </row>
    <row r="58" spans="1:19" ht="11.1" customHeight="1" x14ac:dyDescent="0.2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</row>
    <row r="59" spans="1:19" ht="11.1" customHeight="1" x14ac:dyDescent="0.2">
      <c r="A59" s="412" t="s">
        <v>127</v>
      </c>
      <c r="B59" s="409"/>
      <c r="C59" s="409"/>
      <c r="D59" s="409"/>
      <c r="E59" s="409"/>
      <c r="F59" s="409"/>
      <c r="G59" s="409"/>
      <c r="H59" s="409"/>
      <c r="I59" s="409"/>
      <c r="J59" s="409"/>
      <c r="K59" s="409"/>
      <c r="L59" s="409"/>
      <c r="M59" s="409"/>
      <c r="N59" s="409"/>
      <c r="O59" s="409"/>
      <c r="P59" s="409"/>
      <c r="Q59" s="409"/>
      <c r="R59" s="409"/>
      <c r="S59" s="413"/>
    </row>
    <row r="60" spans="1:19" ht="11.1" customHeight="1" x14ac:dyDescent="0.2">
      <c r="A60" s="412" t="s">
        <v>128</v>
      </c>
      <c r="B60" s="413"/>
      <c r="C60" s="412" t="s">
        <v>129</v>
      </c>
      <c r="D60" s="413"/>
      <c r="E60" s="412" t="s">
        <v>88</v>
      </c>
      <c r="F60" s="409"/>
      <c r="G60" s="413"/>
      <c r="H60" s="215"/>
      <c r="I60" s="412" t="s">
        <v>128</v>
      </c>
      <c r="J60" s="409"/>
      <c r="K60" s="413"/>
      <c r="L60" s="412" t="s">
        <v>130</v>
      </c>
      <c r="M60" s="409"/>
      <c r="N60" s="409"/>
      <c r="O60" s="409"/>
      <c r="P60" s="413"/>
      <c r="Q60" s="412" t="s">
        <v>88</v>
      </c>
      <c r="R60" s="409"/>
      <c r="S60" s="413"/>
    </row>
    <row r="61" spans="1:19" ht="11.1" customHeight="1" x14ac:dyDescent="0.2">
      <c r="A61" s="459"/>
      <c r="B61" s="460"/>
      <c r="C61" s="459"/>
      <c r="D61" s="460"/>
      <c r="E61" s="459"/>
      <c r="F61" s="461"/>
      <c r="G61" s="460"/>
      <c r="H61" s="57"/>
      <c r="I61" s="459"/>
      <c r="J61" s="461"/>
      <c r="K61" s="460"/>
      <c r="L61" s="459"/>
      <c r="M61" s="461"/>
      <c r="N61" s="461"/>
      <c r="O61" s="461"/>
      <c r="P61" s="460"/>
      <c r="Q61" s="459"/>
      <c r="R61" s="461"/>
      <c r="S61" s="460"/>
    </row>
    <row r="62" spans="1:19" ht="11.1" customHeight="1" x14ac:dyDescent="0.2">
      <c r="A62" s="459"/>
      <c r="B62" s="460"/>
      <c r="C62" s="459"/>
      <c r="D62" s="460"/>
      <c r="E62" s="459"/>
      <c r="F62" s="461"/>
      <c r="G62" s="460"/>
      <c r="H62" s="57"/>
      <c r="I62" s="459"/>
      <c r="J62" s="461"/>
      <c r="K62" s="460"/>
      <c r="L62" s="459"/>
      <c r="M62" s="461"/>
      <c r="N62" s="461"/>
      <c r="O62" s="461"/>
      <c r="P62" s="460"/>
      <c r="Q62" s="459"/>
      <c r="R62" s="461"/>
      <c r="S62" s="460"/>
    </row>
    <row r="63" spans="1:19" ht="11.1" customHeight="1" x14ac:dyDescent="0.2">
      <c r="A63" s="459"/>
      <c r="B63" s="460"/>
      <c r="C63" s="459"/>
      <c r="D63" s="460"/>
      <c r="E63" s="459"/>
      <c r="F63" s="461"/>
      <c r="G63" s="460"/>
      <c r="H63" s="57"/>
      <c r="I63" s="459"/>
      <c r="J63" s="461"/>
      <c r="K63" s="460"/>
      <c r="L63" s="459"/>
      <c r="M63" s="461"/>
      <c r="N63" s="461"/>
      <c r="O63" s="461"/>
      <c r="P63" s="460"/>
      <c r="Q63" s="459"/>
      <c r="R63" s="461"/>
      <c r="S63" s="460"/>
    </row>
    <row r="64" spans="1:19" ht="11.1" customHeight="1" x14ac:dyDescent="0.2"/>
    <row r="65" ht="11.1" customHeight="1" x14ac:dyDescent="0.2"/>
    <row r="66" ht="11.1" customHeight="1" x14ac:dyDescent="0.2"/>
  </sheetData>
  <mergeCells count="227">
    <mergeCell ref="H5:S5"/>
    <mergeCell ref="I63:K63"/>
    <mergeCell ref="Q60:S60"/>
    <mergeCell ref="Q61:S61"/>
    <mergeCell ref="Q62:S62"/>
    <mergeCell ref="Q63:S63"/>
    <mergeCell ref="L60:P60"/>
    <mergeCell ref="L61:P61"/>
    <mergeCell ref="L62:P62"/>
    <mergeCell ref="L63:P63"/>
    <mergeCell ref="A46:M46"/>
    <mergeCell ref="A47:M47"/>
    <mergeCell ref="N45:P45"/>
    <mergeCell ref="N46:P46"/>
    <mergeCell ref="N43:P44"/>
    <mergeCell ref="Q44:S47"/>
    <mergeCell ref="A42:S42"/>
    <mergeCell ref="A43:M43"/>
    <mergeCell ref="Q43:S43"/>
    <mergeCell ref="A44:M44"/>
    <mergeCell ref="A45:M45"/>
    <mergeCell ref="N47:P47"/>
    <mergeCell ref="E40:G40"/>
    <mergeCell ref="H40:J40"/>
    <mergeCell ref="A63:B63"/>
    <mergeCell ref="C61:D61"/>
    <mergeCell ref="C62:D62"/>
    <mergeCell ref="C63:D63"/>
    <mergeCell ref="E61:G61"/>
    <mergeCell ref="E62:G62"/>
    <mergeCell ref="E63:G63"/>
    <mergeCell ref="A59:S59"/>
    <mergeCell ref="A60:B60"/>
    <mergeCell ref="C60:D60"/>
    <mergeCell ref="E60:G60"/>
    <mergeCell ref="A61:B61"/>
    <mergeCell ref="A62:B62"/>
    <mergeCell ref="I60:K60"/>
    <mergeCell ref="I61:K61"/>
    <mergeCell ref="I62:K62"/>
    <mergeCell ref="A55:C55"/>
    <mergeCell ref="A56:C56"/>
    <mergeCell ref="A57:C57"/>
    <mergeCell ref="D54:M54"/>
    <mergeCell ref="D55:M55"/>
    <mergeCell ref="D56:M56"/>
    <mergeCell ref="D57:M57"/>
    <mergeCell ref="Q48:S48"/>
    <mergeCell ref="N48:P49"/>
    <mergeCell ref="N51:P51"/>
    <mergeCell ref="Q49:S50"/>
    <mergeCell ref="A53:S53"/>
    <mergeCell ref="A54:C54"/>
    <mergeCell ref="N54:P54"/>
    <mergeCell ref="Q54:S56"/>
    <mergeCell ref="N55:P55"/>
    <mergeCell ref="N56:P57"/>
    <mergeCell ref="Q57:S57"/>
    <mergeCell ref="N50:P50"/>
    <mergeCell ref="Q51:S51"/>
    <mergeCell ref="A48:M48"/>
    <mergeCell ref="A49:M49"/>
    <mergeCell ref="A50:M50"/>
    <mergeCell ref="A51:M51"/>
    <mergeCell ref="K40:M40"/>
    <mergeCell ref="N40:P40"/>
    <mergeCell ref="Q40:S40"/>
    <mergeCell ref="E38:G38"/>
    <mergeCell ref="H38:J38"/>
    <mergeCell ref="K38:M38"/>
    <mergeCell ref="N38:P38"/>
    <mergeCell ref="Q38:S38"/>
    <mergeCell ref="E39:G39"/>
    <mergeCell ref="H39:J39"/>
    <mergeCell ref="K39:M39"/>
    <mergeCell ref="N39:P39"/>
    <mergeCell ref="Q39:S39"/>
    <mergeCell ref="E36:G36"/>
    <mergeCell ref="H36:J36"/>
    <mergeCell ref="K36:M36"/>
    <mergeCell ref="N36:P36"/>
    <mergeCell ref="Q36:S36"/>
    <mergeCell ref="E37:G37"/>
    <mergeCell ref="H37:J37"/>
    <mergeCell ref="K37:M37"/>
    <mergeCell ref="N37:P37"/>
    <mergeCell ref="Q37:S37"/>
    <mergeCell ref="E34:G34"/>
    <mergeCell ref="H34:J34"/>
    <mergeCell ref="K34:M34"/>
    <mergeCell ref="N34:P34"/>
    <mergeCell ref="Q34:S34"/>
    <mergeCell ref="E35:G35"/>
    <mergeCell ref="H35:J35"/>
    <mergeCell ref="K35:M35"/>
    <mergeCell ref="N35:P35"/>
    <mergeCell ref="Q35:S35"/>
    <mergeCell ref="E32:G32"/>
    <mergeCell ref="H32:J32"/>
    <mergeCell ref="K32:M32"/>
    <mergeCell ref="N32:P32"/>
    <mergeCell ref="Q32:S32"/>
    <mergeCell ref="E33:G33"/>
    <mergeCell ref="H33:J33"/>
    <mergeCell ref="K33:M33"/>
    <mergeCell ref="N33:P33"/>
    <mergeCell ref="Q33:S33"/>
    <mergeCell ref="E30:G30"/>
    <mergeCell ref="H30:J30"/>
    <mergeCell ref="K30:M30"/>
    <mergeCell ref="N30:P30"/>
    <mergeCell ref="Q30:S30"/>
    <mergeCell ref="E31:G31"/>
    <mergeCell ref="H31:J31"/>
    <mergeCell ref="K31:M31"/>
    <mergeCell ref="N31:P31"/>
    <mergeCell ref="Q31:S31"/>
    <mergeCell ref="E28:G28"/>
    <mergeCell ref="H28:J28"/>
    <mergeCell ref="K28:M28"/>
    <mergeCell ref="N28:P28"/>
    <mergeCell ref="Q28:S28"/>
    <mergeCell ref="E29:G29"/>
    <mergeCell ref="H29:J29"/>
    <mergeCell ref="K29:M29"/>
    <mergeCell ref="N29:P29"/>
    <mergeCell ref="Q29:S29"/>
    <mergeCell ref="E26:G26"/>
    <mergeCell ref="H26:J26"/>
    <mergeCell ref="K26:M26"/>
    <mergeCell ref="N26:P26"/>
    <mergeCell ref="Q26:S26"/>
    <mergeCell ref="E27:G27"/>
    <mergeCell ref="H27:J27"/>
    <mergeCell ref="K27:M27"/>
    <mergeCell ref="N27:P27"/>
    <mergeCell ref="Q27:S27"/>
    <mergeCell ref="E24:G24"/>
    <mergeCell ref="H24:J24"/>
    <mergeCell ref="K24:M24"/>
    <mergeCell ref="N24:P24"/>
    <mergeCell ref="Q24:S24"/>
    <mergeCell ref="E25:G25"/>
    <mergeCell ref="H25:J25"/>
    <mergeCell ref="K25:M25"/>
    <mergeCell ref="N25:P25"/>
    <mergeCell ref="Q25:S25"/>
    <mergeCell ref="E22:G22"/>
    <mergeCell ref="H22:J22"/>
    <mergeCell ref="K22:M22"/>
    <mergeCell ref="N22:P22"/>
    <mergeCell ref="Q22:S22"/>
    <mergeCell ref="E23:G23"/>
    <mergeCell ref="H23:J23"/>
    <mergeCell ref="K23:M23"/>
    <mergeCell ref="N23:P23"/>
    <mergeCell ref="Q23:S23"/>
    <mergeCell ref="E20:G20"/>
    <mergeCell ref="H20:J20"/>
    <mergeCell ref="K20:M20"/>
    <mergeCell ref="N20:P20"/>
    <mergeCell ref="Q20:S20"/>
    <mergeCell ref="E21:G21"/>
    <mergeCell ref="H21:J21"/>
    <mergeCell ref="K21:M21"/>
    <mergeCell ref="N21:P21"/>
    <mergeCell ref="Q21:S21"/>
    <mergeCell ref="E18:G18"/>
    <mergeCell ref="H18:J18"/>
    <mergeCell ref="K18:M18"/>
    <mergeCell ref="N18:P18"/>
    <mergeCell ref="Q18:S18"/>
    <mergeCell ref="E19:G19"/>
    <mergeCell ref="H19:J19"/>
    <mergeCell ref="K19:M19"/>
    <mergeCell ref="N19:P19"/>
    <mergeCell ref="Q19:S19"/>
    <mergeCell ref="E16:G16"/>
    <mergeCell ref="H16:J16"/>
    <mergeCell ref="K16:M16"/>
    <mergeCell ref="N16:P16"/>
    <mergeCell ref="Q16:S16"/>
    <mergeCell ref="E17:G17"/>
    <mergeCell ref="H17:J17"/>
    <mergeCell ref="K17:M17"/>
    <mergeCell ref="N17:P17"/>
    <mergeCell ref="Q17:S17"/>
    <mergeCell ref="E14:G14"/>
    <mergeCell ref="H14:J14"/>
    <mergeCell ref="K14:M14"/>
    <mergeCell ref="N14:P14"/>
    <mergeCell ref="Q14:S14"/>
    <mergeCell ref="E15:G15"/>
    <mergeCell ref="H15:J15"/>
    <mergeCell ref="K15:M15"/>
    <mergeCell ref="N15:P15"/>
    <mergeCell ref="Q15:S15"/>
    <mergeCell ref="E12:G12"/>
    <mergeCell ref="H12:J12"/>
    <mergeCell ref="K12:M12"/>
    <mergeCell ref="N12:P12"/>
    <mergeCell ref="Q12:S12"/>
    <mergeCell ref="E13:G13"/>
    <mergeCell ref="H13:J13"/>
    <mergeCell ref="K13:M13"/>
    <mergeCell ref="N13:P13"/>
    <mergeCell ref="Q13:S13"/>
    <mergeCell ref="E10:G10"/>
    <mergeCell ref="H10:J10"/>
    <mergeCell ref="K10:M10"/>
    <mergeCell ref="N10:P10"/>
    <mergeCell ref="Q10:S10"/>
    <mergeCell ref="E11:G11"/>
    <mergeCell ref="H11:J11"/>
    <mergeCell ref="K11:M11"/>
    <mergeCell ref="N11:P11"/>
    <mergeCell ref="Q11:S11"/>
    <mergeCell ref="E8:G8"/>
    <mergeCell ref="H8:J8"/>
    <mergeCell ref="K8:M8"/>
    <mergeCell ref="N8:P8"/>
    <mergeCell ref="Q8:S8"/>
    <mergeCell ref="E9:G9"/>
    <mergeCell ref="H9:J9"/>
    <mergeCell ref="K9:M9"/>
    <mergeCell ref="N9:P9"/>
    <mergeCell ref="Q9:S9"/>
  </mergeCells>
  <printOptions horizontalCentered="1" verticalCentered="1" gridLinesSet="0"/>
  <pageMargins left="0.51181102362204722" right="0" top="0.51181102362204722" bottom="0.51181102362204722" header="0.39370078740157483" footer="0"/>
  <pageSetup paperSize="9" scale="90" orientation="portrait" horizontalDpi="1200" verticalDpi="1200" r:id="rId1"/>
  <headerFooter alignWithMargins="0">
    <oddHeader>&amp;C&amp;12LIVRO REGISTRO DE APURAÇÃO DO IPI, Modelo 8 (Parte 2)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Entradas</vt:lpstr>
      <vt:lpstr>Saídas</vt:lpstr>
      <vt:lpstr>REG-ICMS</vt:lpstr>
      <vt:lpstr>APU-ICMS</vt:lpstr>
      <vt:lpstr>REG-IPI</vt:lpstr>
      <vt:lpstr>APU-IPI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2016-11-28T13:22:42Z</dcterms:modified>
</cp:coreProperties>
</file>